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4845" activeTab="4"/>
  </bookViews>
  <sheets>
    <sheet name="Grafico1" sheetId="1" r:id="rId1"/>
    <sheet name="Grafico2" sheetId="2" r:id="rId2"/>
    <sheet name="Grafico3" sheetId="3" r:id="rId3"/>
    <sheet name="Grafico4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<sst xmlns="http://schemas.openxmlformats.org/spreadsheetml/2006/main" count="14" uniqueCount="14">
  <si>
    <t>C</t>
  </si>
  <si>
    <t>V</t>
  </si>
  <si>
    <t>PV</t>
  </si>
  <si>
    <t>AC</t>
  </si>
  <si>
    <t>AV</t>
  </si>
  <si>
    <t>K</t>
  </si>
  <si>
    <t>TOT.</t>
  </si>
  <si>
    <t>Incr.%</t>
  </si>
  <si>
    <t>PV'</t>
  </si>
  <si>
    <t>P'</t>
  </si>
  <si>
    <t>W</t>
  </si>
  <si>
    <t>ACC'</t>
  </si>
  <si>
    <t>H. GROSSMANN, Il crollo del capitalismo, Jaca Book</t>
  </si>
  <si>
    <t>Modello ricavato dal prof. A. Carrella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</si>
</sst>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Foglio1!$D$3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Foglio1!$A$4:$A$53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Foglio1!$D$4:$D$53</c:f>
              <c:numCache>
                <c:ptCount val="50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</c:v>
                </c:pt>
                <c:pt idx="5">
                  <c:v>127.62815624999999</c:v>
                </c:pt>
                <c:pt idx="6">
                  <c:v>134.00956406249998</c:v>
                </c:pt>
                <c:pt idx="7">
                  <c:v>140.71004226562496</c:v>
                </c:pt>
                <c:pt idx="8">
                  <c:v>147.7455443789062</c:v>
                </c:pt>
                <c:pt idx="9">
                  <c:v>155.13282159785152</c:v>
                </c:pt>
                <c:pt idx="10">
                  <c:v>162.8894626777441</c:v>
                </c:pt>
                <c:pt idx="11">
                  <c:v>171.0339358116313</c:v>
                </c:pt>
                <c:pt idx="12">
                  <c:v>179.58563260221285</c:v>
                </c:pt>
                <c:pt idx="13">
                  <c:v>188.5649142323235</c:v>
                </c:pt>
                <c:pt idx="14">
                  <c:v>197.99315994393967</c:v>
                </c:pt>
                <c:pt idx="15">
                  <c:v>207.89281794113668</c:v>
                </c:pt>
                <c:pt idx="16">
                  <c:v>218.2874588381935</c:v>
                </c:pt>
                <c:pt idx="17">
                  <c:v>229.20183178010316</c:v>
                </c:pt>
                <c:pt idx="18">
                  <c:v>240.6619233691083</c:v>
                </c:pt>
                <c:pt idx="19">
                  <c:v>252.69501953756372</c:v>
                </c:pt>
                <c:pt idx="20">
                  <c:v>265.3297705144419</c:v>
                </c:pt>
                <c:pt idx="21">
                  <c:v>278.596259040164</c:v>
                </c:pt>
                <c:pt idx="22">
                  <c:v>292.5260719921722</c:v>
                </c:pt>
                <c:pt idx="23">
                  <c:v>307.1523755917808</c:v>
                </c:pt>
                <c:pt idx="24">
                  <c:v>322.5099943713698</c:v>
                </c:pt>
                <c:pt idx="25">
                  <c:v>338.6354940899384</c:v>
                </c:pt>
                <c:pt idx="26">
                  <c:v>355.5672687944352</c:v>
                </c:pt>
                <c:pt idx="27">
                  <c:v>373.345632234157</c:v>
                </c:pt>
                <c:pt idx="28">
                  <c:v>392.01291384586483</c:v>
                </c:pt>
                <c:pt idx="29">
                  <c:v>411.6135595381581</c:v>
                </c:pt>
                <c:pt idx="30">
                  <c:v>432.194237515066</c:v>
                </c:pt>
                <c:pt idx="31">
                  <c:v>453.8039493908193</c:v>
                </c:pt>
                <c:pt idx="32">
                  <c:v>476.4941468603603</c:v>
                </c:pt>
                <c:pt idx="33">
                  <c:v>500.3188542033783</c:v>
                </c:pt>
                <c:pt idx="34">
                  <c:v>525.3347969135472</c:v>
                </c:pt>
                <c:pt idx="35">
                  <c:v>551.6015367592245</c:v>
                </c:pt>
                <c:pt idx="36">
                  <c:v>579.1816135971857</c:v>
                </c:pt>
                <c:pt idx="37">
                  <c:v>608.140694277045</c:v>
                </c:pt>
                <c:pt idx="38">
                  <c:v>638.5477289908972</c:v>
                </c:pt>
                <c:pt idx="39">
                  <c:v>670.4751154404422</c:v>
                </c:pt>
                <c:pt idx="40">
                  <c:v>703.9988712124643</c:v>
                </c:pt>
                <c:pt idx="41">
                  <c:v>739.1988147730874</c:v>
                </c:pt>
                <c:pt idx="42">
                  <c:v>776.1587555117418</c:v>
                </c:pt>
                <c:pt idx="43">
                  <c:v>814.966693287329</c:v>
                </c:pt>
                <c:pt idx="44">
                  <c:v>855.7150279516953</c:v>
                </c:pt>
                <c:pt idx="45">
                  <c:v>898.50077934928</c:v>
                </c:pt>
                <c:pt idx="46">
                  <c:v>943.4258183167441</c:v>
                </c:pt>
                <c:pt idx="47">
                  <c:v>990.5971092325813</c:v>
                </c:pt>
                <c:pt idx="48">
                  <c:v>1040.1269646942103</c:v>
                </c:pt>
                <c:pt idx="49">
                  <c:v>1092.1333129289208</c:v>
                </c:pt>
              </c:numCache>
            </c:numRef>
          </c:val>
          <c:smooth val="1"/>
        </c:ser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87691"/>
        <c:crosses val="autoZero"/>
        <c:auto val="0"/>
        <c:lblOffset val="100"/>
        <c:noMultiLvlLbl val="0"/>
      </c:catAx>
      <c:valAx>
        <c:axId val="138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36890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Foglio1!$H$3</c:f>
              <c:strCache>
                <c:ptCount val="1"/>
                <c:pt idx="0">
                  <c:v>TOT.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Foglio1!$A$4:$A$53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Foglio1!$H$4:$H$53</c:f>
              <c:numCache>
                <c:ptCount val="50"/>
                <c:pt idx="0">
                  <c:v>300</c:v>
                </c:pt>
                <c:pt idx="1">
                  <c:v>320</c:v>
                </c:pt>
                <c:pt idx="2">
                  <c:v>341.5</c:v>
                </c:pt>
                <c:pt idx="3">
                  <c:v>364.625</c:v>
                </c:pt>
                <c:pt idx="4">
                  <c:v>389.51125</c:v>
                </c:pt>
                <c:pt idx="5">
                  <c:v>416.30731249999997</c:v>
                </c:pt>
                <c:pt idx="6">
                  <c:v>445.17522812499993</c:v>
                </c:pt>
                <c:pt idx="7">
                  <c:v>476.2917945312499</c:v>
                </c:pt>
                <c:pt idx="8">
                  <c:v>509.84996975781235</c:v>
                </c:pt>
                <c:pt idx="9">
                  <c:v>546.060412295703</c:v>
                </c:pt>
                <c:pt idx="10">
                  <c:v>585.1531713654881</c:v>
                </c:pt>
                <c:pt idx="11">
                  <c:v>627.3795422342625</c:v>
                </c:pt>
                <c:pt idx="12">
                  <c:v>673.0141028765256</c:v>
                </c:pt>
                <c:pt idx="13">
                  <c:v>722.356949903957</c:v>
                </c:pt>
                <c:pt idx="14">
                  <c:v>775.7361534711202</c:v>
                </c:pt>
                <c:pt idx="15">
                  <c:v>833.5104528238385</c:v>
                </c:pt>
                <c:pt idx="16">
                  <c:v>896.0722163121086</c:v>
                </c:pt>
                <c:pt idx="17">
                  <c:v>963.8506920595</c:v>
                </c:pt>
                <c:pt idx="18">
                  <c:v>1037.3155780874397</c:v>
                </c:pt>
                <c:pt idx="19">
                  <c:v>1116.9809435592729</c:v>
                </c:pt>
                <c:pt idx="20">
                  <c:v>1203.4095359614437</c:v>
                </c:pt>
                <c:pt idx="21">
                  <c:v>1297.217512506144</c:v>
                </c:pt>
                <c:pt idx="22">
                  <c:v>1399.079637852742</c:v>
                </c:pt>
                <c:pt idx="23">
                  <c:v>1509.734994438799</c:v>
                </c:pt>
                <c:pt idx="24">
                  <c:v>1629.9932563235009</c:v>
                </c:pt>
                <c:pt idx="25">
                  <c:v>1760.7415825187138</c:v>
                </c:pt>
                <c:pt idx="26">
                  <c:v>1902.9521913615913</c:v>
                </c:pt>
                <c:pt idx="27">
                  <c:v>2057.690683618307</c:v>
                </c:pt>
                <c:pt idx="28">
                  <c:v>2226.125188756722</c:v>
                </c:pt>
                <c:pt idx="29">
                  <c:v>2409.5364162478077</c:v>
                </c:pt>
                <c:pt idx="30">
                  <c:v>2609.328701918773</c:v>
                </c:pt>
                <c:pt idx="31">
                  <c:v>2827.0421483591435</c:v>
                </c:pt>
                <c:pt idx="32">
                  <c:v>3064.3659682559755</c:v>
                </c:pt>
                <c:pt idx="33">
                  <c:v>3323.153150395537</c:v>
                </c:pt>
                <c:pt idx="34">
                  <c:v>3605.436580014753</c:v>
                </c:pt>
                <c:pt idx="35">
                  <c:v>3913.446758324874</c:v>
                </c:pt>
                <c:pt idx="36">
                  <c:v>4249.631280481439</c:v>
                </c:pt>
                <c:pt idx="37">
                  <c:v>4616.676247169864</c:v>
                </c:pt>
                <c:pt idx="38">
                  <c:v>5017.529802459147</c:v>
                </c:pt>
                <c:pt idx="39">
                  <c:v>5455.428009805971</c:v>
                </c:pt>
                <c:pt idx="40">
                  <c:v>5933.923299242523</c:v>
                </c:pt>
                <c:pt idx="41">
                  <c:v>6456.9157420455285</c:v>
                </c:pt>
                <c:pt idx="42">
                  <c:v>7028.687434772774</c:v>
                </c:pt>
                <c:pt idx="43">
                  <c:v>7653.940302698877</c:v>
                </c:pt>
                <c:pt idx="44">
                  <c:v>8337.837663640032</c:v>
                </c:pt>
                <c:pt idx="45">
                  <c:v>9086.049927208865</c:v>
                </c:pt>
                <c:pt idx="46">
                  <c:v>9904.804841994825</c:v>
                </c:pt>
                <c:pt idx="47">
                  <c:v>10800.942744362634</c:v>
                </c:pt>
                <c:pt idx="48">
                  <c:v>11781.977307875639</c:v>
                </c:pt>
                <c:pt idx="49">
                  <c:v>12856.162342193782</c:v>
                </c:pt>
              </c:numCache>
            </c:numRef>
          </c:val>
          <c:smooth val="0"/>
        </c:ser>
        <c:marker val="1"/>
        <c:axId val="12489220"/>
        <c:axId val="45294117"/>
      </c:lineChart>
      <c:lineChart>
        <c:grouping val="standard"/>
        <c:varyColors val="0"/>
        <c:ser>
          <c:idx val="0"/>
          <c:order val="1"/>
          <c:tx>
            <c:strRef>
              <c:f>Foglio1!$I$3</c:f>
              <c:strCache>
                <c:ptCount val="1"/>
                <c:pt idx="0">
                  <c:v>Incr.%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Foglio1!$A$4:$A$53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Foglio1!$I$4:$I$53</c:f>
              <c:numCache>
                <c:ptCount val="50"/>
                <c:pt idx="1">
                  <c:v>6.666666666666671</c:v>
                </c:pt>
                <c:pt idx="2">
                  <c:v>6.71875</c:v>
                </c:pt>
                <c:pt idx="3">
                  <c:v>6.771595900439237</c:v>
                </c:pt>
                <c:pt idx="4">
                  <c:v>6.825162838532734</c:v>
                </c:pt>
                <c:pt idx="5">
                  <c:v>6.879406563995246</c:v>
                </c:pt>
                <c:pt idx="6">
                  <c:v>6.9342802199757045</c:v>
                </c:pt>
                <c:pt idx="7">
                  <c:v>6.989734477658942</c:v>
                </c:pt>
                <c:pt idx="8">
                  <c:v>7.04571769068356</c:v>
                </c:pt>
                <c:pt idx="9">
                  <c:v>7.102176068597458</c:v>
                </c:pt>
                <c:pt idx="10">
                  <c:v>7.159053868313663</c:v>
                </c:pt>
                <c:pt idx="11">
                  <c:v>7.216293602277986</c:v>
                </c:pt>
                <c:pt idx="12">
                  <c:v>7.2738362618179195</c:v>
                </c:pt>
                <c:pt idx="13">
                  <c:v>7.33162155392219</c:v>
                </c:pt>
                <c:pt idx="14">
                  <c:v>7.38958814949595</c:v>
                </c:pt>
                <c:pt idx="15">
                  <c:v>7.447673940965686</c:v>
                </c:pt>
                <c:pt idx="16">
                  <c:v>7.505816306960284</c:v>
                </c:pt>
                <c:pt idx="17">
                  <c:v>7.563952381688807</c:v>
                </c:pt>
                <c:pt idx="18">
                  <c:v>7.62201932655816</c:v>
                </c:pt>
                <c:pt idx="19">
                  <c:v>7.679954601541496</c:v>
                </c:pt>
                <c:pt idx="20">
                  <c:v>7.737696233810851</c:v>
                </c:pt>
                <c:pt idx="21">
                  <c:v>7.795183081190558</c:v>
                </c:pt>
                <c:pt idx="22">
                  <c:v>7.85235508806899</c:v>
                </c:pt>
                <c:pt idx="23">
                  <c:v>7.909153531523543</c:v>
                </c:pt>
                <c:pt idx="24">
                  <c:v>7.9655212555634165</c:v>
                </c:pt>
                <c:pt idx="25">
                  <c:v>8.021402891575136</c:v>
                </c:pt>
                <c:pt idx="26">
                  <c:v>8.076745063261782</c:v>
                </c:pt>
                <c:pt idx="27">
                  <c:v>8.131496574593285</c:v>
                </c:pt>
                <c:pt idx="28">
                  <c:v>8.185608579528306</c:v>
                </c:pt>
                <c:pt idx="29">
                  <c:v>8.239034732521944</c:v>
                </c:pt>
                <c:pt idx="30">
                  <c:v>8.291731319092776</c:v>
                </c:pt>
                <c:pt idx="31">
                  <c:v>8.343657365983631</c:v>
                </c:pt>
                <c:pt idx="32">
                  <c:v>8.394774730704967</c:v>
                </c:pt>
                <c:pt idx="33">
                  <c:v>8.445048170497898</c:v>
                </c:pt>
                <c:pt idx="34">
                  <c:v>8.494445390987082</c:v>
                </c:pt>
                <c:pt idx="35">
                  <c:v>8.542937075011892</c:v>
                </c:pt>
                <c:pt idx="36">
                  <c:v>8.590496892321752</c:v>
                </c:pt>
                <c:pt idx="37">
                  <c:v>8.637101490999058</c:v>
                </c:pt>
                <c:pt idx="38">
                  <c:v>8.682730471624808</c:v>
                </c:pt>
                <c:pt idx="39">
                  <c:v>8.727366345332015</c:v>
                </c:pt>
                <c:pt idx="40">
                  <c:v>8.770994476995597</c:v>
                </c:pt>
                <c:pt idx="41">
                  <c:v>8.813603014885047</c:v>
                </c:pt>
                <c:pt idx="42">
                  <c:v>8.855182808163931</c:v>
                </c:pt>
                <c:pt idx="43">
                  <c:v>8.895727313649076</c:v>
                </c:pt>
                <c:pt idx="44">
                  <c:v>8.935232493255853</c:v>
                </c:pt>
                <c:pt idx="45">
                  <c:v>8.973696703543027</c:v>
                </c:pt>
                <c:pt idx="46">
                  <c:v>9.011120578747153</c:v>
                </c:pt>
                <c:pt idx="47">
                  <c:v>9.047506908650277</c:v>
                </c:pt>
                <c:pt idx="48">
                  <c:v>9.082860512569965</c:v>
                </c:pt>
                <c:pt idx="49">
                  <c:v>9.117188110692638</c:v>
                </c:pt>
              </c:numCache>
            </c:numRef>
          </c:val>
          <c:smooth val="0"/>
        </c:ser>
        <c:marker val="1"/>
        <c:axId val="4993870"/>
        <c:axId val="44944831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0"/>
        <c:lblOffset val="100"/>
        <c:noMultiLvlLbl val="0"/>
      </c:catAx>
      <c:valAx>
        <c:axId val="45294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89220"/>
        <c:crossesAt val="1"/>
        <c:crossBetween val="between"/>
        <c:dispUnits/>
      </c:valAx>
      <c:catAx>
        <c:axId val="4993870"/>
        <c:scaling>
          <c:orientation val="minMax"/>
        </c:scaling>
        <c:axPos val="b"/>
        <c:delete val="1"/>
        <c:majorTickMark val="in"/>
        <c:minorTickMark val="none"/>
        <c:tickLblPos val="nextTo"/>
        <c:crossAx val="44944831"/>
        <c:crosses val="autoZero"/>
        <c:auto val="0"/>
        <c:lblOffset val="100"/>
        <c:noMultiLvlLbl val="0"/>
      </c:catAx>
      <c:valAx>
        <c:axId val="4494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3870"/>
        <c:crosses val="max"/>
        <c:crossBetween val="between"/>
        <c:dispUnits/>
      </c:valAx>
      <c:spPr>
        <a:ln w="3175">
          <a:noFill/>
        </a:ln>
      </c:spPr>
    </c:plotArea>
    <c:legend>
      <c:legendPos val="t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Foglio1!$K$3</c:f>
              <c:strCache>
                <c:ptCount val="1"/>
                <c:pt idx="0">
                  <c:v>P'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Foglio1!$A$4:$A$53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Foglio1!$K$4:$K$53</c:f>
              <c:numCache>
                <c:ptCount val="50"/>
                <c:pt idx="0">
                  <c:v>50</c:v>
                </c:pt>
                <c:pt idx="1">
                  <c:v>48.837209302325576</c:v>
                </c:pt>
                <c:pt idx="2">
                  <c:v>47.67567567567568</c:v>
                </c:pt>
                <c:pt idx="3">
                  <c:v>46.51665076096238</c:v>
                </c:pt>
                <c:pt idx="4">
                  <c:v>45.36137538864152</c:v>
                </c:pt>
                <c:pt idx="5">
                  <c:v>44.211074297124625</c:v>
                </c:pt>
                <c:pt idx="6">
                  <c:v>43.06695099738998</c:v>
                </c:pt>
                <c:pt idx="7">
                  <c:v>41.9301828289662</c:v>
                </c:pt>
                <c:pt idx="8">
                  <c:v>40.8019162495198</c:v>
                </c:pt>
                <c:pt idx="9">
                  <c:v>39.68326239673216</c:v>
                </c:pt>
                <c:pt idx="10">
                  <c:v>38.57529295708378</c:v>
                </c:pt>
                <c:pt idx="11">
                  <c:v>37.479036371664584</c:v>
                </c:pt>
                <c:pt idx="12">
                  <c:v>36.39547440429925</c:v>
                </c:pt>
                <c:pt idx="13">
                  <c:v>35.32553909221694</c:v>
                </c:pt>
                <c:pt idx="14">
                  <c:v>34.27011009431218</c:v>
                </c:pt>
                <c:pt idx="15">
                  <c:v>33.23001244683822</c:v>
                </c:pt>
                <c:pt idx="16">
                  <c:v>32.206014731246654</c:v>
                </c:pt>
                <c:pt idx="17">
                  <c:v>31.198827653926344</c:v>
                </c:pt>
                <c:pt idx="18">
                  <c:v>30.20910303288546</c:v>
                </c:pt>
                <c:pt idx="19">
                  <c:v>29.237433182033</c:v>
                </c:pt>
                <c:pt idx="20">
                  <c:v>28.284350679711164</c:v>
                </c:pt>
                <c:pt idx="21">
                  <c:v>27.35032850455526</c:v>
                </c:pt>
                <c:pt idx="22">
                  <c:v>26.435780518647906</c:v>
                </c:pt>
                <c:pt idx="23">
                  <c:v>25.541062275310832</c:v>
                </c:pt>
                <c:pt idx="24">
                  <c:v>24.66647212675197</c:v>
                </c:pt>
                <c:pt idx="25">
                  <c:v>23.812252605154256</c:v>
                </c:pt>
                <c:pt idx="26">
                  <c:v>22.978592049645858</c:v>
                </c:pt>
                <c:pt idx="27">
                  <c:v>22.16562645090752</c:v>
                </c:pt>
                <c:pt idx="28">
                  <c:v>21.37344148492315</c:v>
                </c:pt>
                <c:pt idx="29">
                  <c:v>20.602074707530925</c:v>
                </c:pt>
                <c:pt idx="30">
                  <c:v>19.851517881943927</c:v>
                </c:pt>
                <c:pt idx="31">
                  <c:v>19.121719412239926</c:v>
                </c:pt>
                <c:pt idx="32">
                  <c:v>18.412586856925216</c:v>
                </c:pt>
                <c:pt idx="33">
                  <c:v>17.723989498011967</c:v>
                </c:pt>
                <c:pt idx="34">
                  <c:v>17.055760942569012</c:v>
                </c:pt>
                <c:pt idx="35">
                  <c:v>16.407701735368335</c:v>
                </c:pt>
                <c:pt idx="36">
                  <c:v>15.779581963014289</c:v>
                </c:pt>
                <c:pt idx="37">
                  <c:v>15.171143831770964</c:v>
                </c:pt>
                <c:pt idx="38">
                  <c:v>14.58210420316139</c:v>
                </c:pt>
                <c:pt idx="39">
                  <c:v>14.012157073269272</c:v>
                </c:pt>
                <c:pt idx="40">
                  <c:v>13.460975983502646</c:v>
                </c:pt>
                <c:pt idx="41">
                  <c:v>12.928216352356431</c:v>
                </c:pt>
                <c:pt idx="42">
                  <c:v>12.413517719417701</c:v>
                </c:pt>
                <c:pt idx="43">
                  <c:v>11.916505894478103</c:v>
                </c:pt>
                <c:pt idx="44">
                  <c:v>11.436795006140283</c:v>
                </c:pt>
                <c:pt idx="45">
                  <c:v>10.973989445720383</c:v>
                </c:pt>
                <c:pt idx="46">
                  <c:v>10.52768570355065</c:v>
                </c:pt>
                <c:pt idx="47">
                  <c:v>10.097474095972046</c:v>
                </c:pt>
                <c:pt idx="48">
                  <c:v>9.682940382375078</c:v>
                </c:pt>
                <c:pt idx="49">
                  <c:v>9.28366727259911</c:v>
                </c:pt>
              </c:numCache>
            </c:numRef>
          </c:val>
          <c:smooth val="0"/>
        </c:ser>
        <c:marker val="1"/>
        <c:axId val="1850296"/>
        <c:axId val="16652665"/>
      </c:lineChart>
      <c:lineChart>
        <c:grouping val="standard"/>
        <c:varyColors val="0"/>
        <c:ser>
          <c:idx val="0"/>
          <c:order val="1"/>
          <c:tx>
            <c:strRef>
              <c:f>Foglio1!$M$3</c:f>
              <c:strCache>
                <c:ptCount val="1"/>
                <c:pt idx="0">
                  <c:v>ACC'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Foglio1!$A$4:$A$53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Foglio1!$M$4:$M$53</c:f>
              <c:numCache>
                <c:ptCount val="50"/>
                <c:pt idx="0">
                  <c:v>7.5</c:v>
                </c:pt>
                <c:pt idx="1">
                  <c:v>7.55813953488372</c:v>
                </c:pt>
                <c:pt idx="2">
                  <c:v>7.616216216216216</c:v>
                </c:pt>
                <c:pt idx="3">
                  <c:v>7.674167461951881</c:v>
                </c:pt>
                <c:pt idx="4">
                  <c:v>7.731931230567923</c:v>
                </c:pt>
                <c:pt idx="5">
                  <c:v>7.789446285143767</c:v>
                </c:pt>
                <c:pt idx="6">
                  <c:v>7.846652450130501</c:v>
                </c:pt>
                <c:pt idx="7">
                  <c:v>7.90349085855169</c:v>
                </c:pt>
                <c:pt idx="8">
                  <c:v>7.9599041875240095</c:v>
                </c:pt>
                <c:pt idx="9">
                  <c:v>8.015836880163391</c:v>
                </c:pt>
                <c:pt idx="10">
                  <c:v>8.071235352145811</c:v>
                </c:pt>
                <c:pt idx="11">
                  <c:v>8.12604818141677</c:v>
                </c:pt>
                <c:pt idx="12">
                  <c:v>8.180226279785039</c:v>
                </c:pt>
                <c:pt idx="13">
                  <c:v>8.233723045389153</c:v>
                </c:pt>
                <c:pt idx="14">
                  <c:v>8.28649449528439</c:v>
                </c:pt>
                <c:pt idx="15">
                  <c:v>8.338499377658088</c:v>
                </c:pt>
                <c:pt idx="16">
                  <c:v>8.389699263437667</c:v>
                </c:pt>
                <c:pt idx="17">
                  <c:v>8.440058617303682</c:v>
                </c:pt>
                <c:pt idx="18">
                  <c:v>8.489544848355726</c:v>
                </c:pt>
                <c:pt idx="19">
                  <c:v>8.538128340898348</c:v>
                </c:pt>
                <c:pt idx="20">
                  <c:v>8.585782466014443</c:v>
                </c:pt>
                <c:pt idx="21">
                  <c:v>8.632483574772237</c:v>
                </c:pt>
                <c:pt idx="22">
                  <c:v>8.678210974067605</c:v>
                </c:pt>
                <c:pt idx="23">
                  <c:v>8.722946886234457</c:v>
                </c:pt>
                <c:pt idx="24">
                  <c:v>8.766676393662399</c:v>
                </c:pt>
                <c:pt idx="25">
                  <c:v>8.80938736974229</c:v>
                </c:pt>
                <c:pt idx="26">
                  <c:v>8.851070397517708</c:v>
                </c:pt>
                <c:pt idx="27">
                  <c:v>8.891718677454625</c:v>
                </c:pt>
                <c:pt idx="28">
                  <c:v>8.931327925753843</c:v>
                </c:pt>
                <c:pt idx="29">
                  <c:v>8.969896264623454</c:v>
                </c:pt>
                <c:pt idx="30">
                  <c:v>9.007424105902805</c:v>
                </c:pt>
                <c:pt idx="31">
                  <c:v>9.043914029388004</c:v>
                </c:pt>
                <c:pt idx="32">
                  <c:v>9.079370657153742</c:v>
                </c:pt>
                <c:pt idx="33">
                  <c:v>9.113800525099403</c:v>
                </c:pt>
                <c:pt idx="34">
                  <c:v>9.147211952871551</c:v>
                </c:pt>
                <c:pt idx="35">
                  <c:v>9.179614913231584</c:v>
                </c:pt>
                <c:pt idx="36">
                  <c:v>9.211020901849286</c:v>
                </c:pt>
                <c:pt idx="37">
                  <c:v>9.241442808411453</c:v>
                </c:pt>
                <c:pt idx="38">
                  <c:v>9.27089478984193</c:v>
                </c:pt>
                <c:pt idx="39">
                  <c:v>9.299392146336539</c:v>
                </c:pt>
                <c:pt idx="40">
                  <c:v>9.32695120082487</c:v>
                </c:pt>
                <c:pt idx="41">
                  <c:v>9.353589182382182</c:v>
                </c:pt>
                <c:pt idx="42">
                  <c:v>9.379324114029117</c:v>
                </c:pt>
                <c:pt idx="43">
                  <c:v>9.404174705276096</c:v>
                </c:pt>
                <c:pt idx="44">
                  <c:v>9.428160249692988</c:v>
                </c:pt>
                <c:pt idx="45">
                  <c:v>9.451300527713984</c:v>
                </c:pt>
                <c:pt idx="46">
                  <c:v>9.473615714822468</c:v>
                </c:pt>
                <c:pt idx="47">
                  <c:v>9.495126295201398</c:v>
                </c:pt>
                <c:pt idx="48">
                  <c:v>9.515852980881245</c:v>
                </c:pt>
                <c:pt idx="49">
                  <c:v>9.535816636370043</c:v>
                </c:pt>
              </c:numCache>
            </c:numRef>
          </c:val>
          <c:smooth val="0"/>
        </c:ser>
        <c:marker val="1"/>
        <c:axId val="15656258"/>
        <c:axId val="6688595"/>
      </c:lineChart>
      <c:cat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652665"/>
        <c:crosses val="autoZero"/>
        <c:auto val="0"/>
        <c:lblOffset val="100"/>
        <c:noMultiLvlLbl val="0"/>
      </c:catAx>
      <c:valAx>
        <c:axId val="1665266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850296"/>
        <c:crossesAt val="1"/>
        <c:crossBetween val="between"/>
        <c:dispUnits/>
      </c:valAx>
      <c:catAx>
        <c:axId val="15656258"/>
        <c:scaling>
          <c:orientation val="minMax"/>
        </c:scaling>
        <c:axPos val="b"/>
        <c:delete val="1"/>
        <c:majorTickMark val="in"/>
        <c:minorTickMark val="none"/>
        <c:tickLblPos val="nextTo"/>
        <c:crossAx val="6688595"/>
        <c:crosses val="autoZero"/>
        <c:auto val="0"/>
        <c:lblOffset val="100"/>
        <c:noMultiLvlLbl val="0"/>
      </c:catAx>
      <c:valAx>
        <c:axId val="668859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5656258"/>
        <c:crosses val="max"/>
        <c:crossBetween val="between"/>
        <c:dispUnits/>
      </c:valAx>
      <c:spPr>
        <a:ln w="3175">
          <a:noFill/>
        </a:ln>
      </c:spPr>
    </c:plotArea>
    <c:legend>
      <c:legendPos val="t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Foglio1!$G$3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Foglio1!$A$4:$A$53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Foglio1!$G$4:$G$53</c:f>
              <c:numCache>
                <c:ptCount val="50"/>
                <c:pt idx="0">
                  <c:v>85</c:v>
                </c:pt>
                <c:pt idx="1">
                  <c:v>88.75</c:v>
                </c:pt>
                <c:pt idx="2">
                  <c:v>92.6375</c:v>
                </c:pt>
                <c:pt idx="3">
                  <c:v>96.664375</c:v>
                </c:pt>
                <c:pt idx="4">
                  <c:v>100.83209375</c:v>
                </c:pt>
                <c:pt idx="5">
                  <c:v>105.1416484375</c:v>
                </c:pt>
                <c:pt idx="6">
                  <c:v>109.59347585937498</c:v>
                </c:pt>
                <c:pt idx="7">
                  <c:v>114.18736915234372</c:v>
                </c:pt>
                <c:pt idx="8">
                  <c:v>118.92237905996089</c:v>
                </c:pt>
                <c:pt idx="9">
                  <c:v>123.79670360795895</c:v>
                </c:pt>
                <c:pt idx="10">
                  <c:v>128.80756494285689</c:v>
                </c:pt>
                <c:pt idx="11">
                  <c:v>133.95107195994973</c:v>
                </c:pt>
                <c:pt idx="12">
                  <c:v>139.2220672048922</c:v>
                </c:pt>
                <c:pt idx="13">
                  <c:v>144.61395637677634</c:v>
                </c:pt>
                <c:pt idx="14">
                  <c:v>150.1185185884186</c:v>
                </c:pt>
                <c:pt idx="15">
                  <c:v>155.72569534992334</c:v>
                </c:pt>
                <c:pt idx="16">
                  <c:v>161.42335603271167</c:v>
                </c:pt>
                <c:pt idx="17">
                  <c:v>167.19703734116865</c:v>
                </c:pt>
                <c:pt idx="18">
                  <c:v>173.0296540657306</c:v>
                </c:pt>
                <c:pt idx="19">
                  <c:v>178.901178112271</c:v>
                </c:pt>
                <c:pt idx="20">
                  <c:v>184.78828249546382</c:v>
                </c:pt>
                <c:pt idx="21">
                  <c:v>190.66394664557419</c:v>
                </c:pt>
                <c:pt idx="22">
                  <c:v>196.49701900572384</c:v>
                </c:pt>
                <c:pt idx="23">
                  <c:v>202.25173248666803</c:v>
                </c:pt>
                <c:pt idx="24">
                  <c:v>207.88716789472522</c:v>
                </c:pt>
                <c:pt idx="25">
                  <c:v>213.35665995155776</c:v>
                </c:pt>
                <c:pt idx="26">
                  <c:v>218.60713997744136</c:v>
                </c:pt>
                <c:pt idx="27">
                  <c:v>223.57840870744985</c:v>
                </c:pt>
                <c:pt idx="28">
                  <c:v>228.20233204707233</c:v>
                </c:pt>
                <c:pt idx="29">
                  <c:v>232.401951844101</c:v>
                </c:pt>
                <c:pt idx="30">
                  <c:v>236.0905029504486</c:v>
                </c:pt>
                <c:pt idx="31">
                  <c:v>239.17032696352783</c:v>
                </c:pt>
                <c:pt idx="32">
                  <c:v>241.5316720638167</c:v>
                </c:pt>
                <c:pt idx="33">
                  <c:v>243.05136729433127</c:v>
                </c:pt>
                <c:pt idx="34">
                  <c:v>243.5913584491039</c:v>
                </c:pt>
                <c:pt idx="35">
                  <c:v>242.99709144062075</c:v>
                </c:pt>
                <c:pt idx="36">
                  <c:v>241.09572758861964</c:v>
                </c:pt>
                <c:pt idx="37">
                  <c:v>237.69417370161528</c:v>
                </c:pt>
                <c:pt idx="38">
                  <c:v>232.57690809361713</c:v>
                </c:pt>
                <c:pt idx="39">
                  <c:v>225.50358177591136</c:v>
                </c:pt>
                <c:pt idx="40">
                  <c:v>216.20637197008148</c:v>
                </c:pt>
                <c:pt idx="41">
                  <c:v>204.38706278449752</c:v>
                </c:pt>
                <c:pt idx="42">
                  <c:v>189.71382536122553</c:v>
                </c:pt>
                <c:pt idx="43">
                  <c:v>171.8176670105405</c:v>
                </c:pt>
                <c:pt idx="44">
                  <c:v>150.28851578044635</c:v>
                </c:pt>
                <c:pt idx="45">
                  <c:v>124.67090353078527</c:v>
                </c:pt>
                <c:pt idx="46">
                  <c:v>94.45920686477314</c:v>
                </c:pt>
                <c:pt idx="47">
                  <c:v>59.092401181205105</c:v>
                </c:pt>
                <c:pt idx="48">
                  <c:v>17.94827861077806</c:v>
                </c:pt>
                <c:pt idx="49">
                  <c:v>-29.662924351119273</c:v>
                </c:pt>
              </c:numCache>
            </c:numRef>
          </c:val>
          <c:smooth val="1"/>
        </c:ser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05293"/>
        <c:crosses val="autoZero"/>
        <c:auto val="0"/>
        <c:lblOffset val="100"/>
        <c:noMultiLvlLbl val="0"/>
      </c:catAx>
      <c:valAx>
        <c:axId val="4905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97356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&amp;L&amp;F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&amp;L&amp;F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N4" sqref="N4"/>
    </sheetView>
  </sheetViews>
  <sheetFormatPr defaultColWidth="9.140625" defaultRowHeight="12.75"/>
  <cols>
    <col min="1" max="1" width="4.28125" style="0" customWidth="1"/>
    <col min="2" max="7" width="8.00390625" style="0" customWidth="1"/>
    <col min="8" max="8" width="9.00390625" style="0" customWidth="1"/>
    <col min="9" max="9" width="4.57421875" style="0" customWidth="1"/>
    <col min="10" max="10" width="4.00390625" style="0" customWidth="1"/>
    <col min="11" max="11" width="4.57421875" style="0" customWidth="1"/>
    <col min="12" max="12" width="3.57421875" style="0" customWidth="1"/>
    <col min="13" max="13" width="4.57421875" style="0" customWidth="1"/>
  </cols>
  <sheetData>
    <row r="1" spans="2:9" ht="12.75">
      <c r="B1" s="3" t="s">
        <v>12</v>
      </c>
      <c r="I1" t="s">
        <v>13</v>
      </c>
    </row>
    <row r="2" spans="2:10" ht="12.75">
      <c r="B2" s="5">
        <v>10</v>
      </c>
      <c r="C2" s="4">
        <v>5</v>
      </c>
      <c r="J2" s="6">
        <v>0</v>
      </c>
    </row>
    <row r="3" spans="2:13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12.75">
      <c r="A4">
        <v>1</v>
      </c>
      <c r="B4">
        <v>100</v>
      </c>
      <c r="C4">
        <v>100</v>
      </c>
      <c r="D4">
        <v>100</v>
      </c>
      <c r="E4">
        <f>$B$2*D4/100</f>
        <v>10</v>
      </c>
      <c r="F4">
        <f>$C$2*B4/100</f>
        <v>5</v>
      </c>
      <c r="G4">
        <f>D4-(E4+F4)</f>
        <v>85</v>
      </c>
      <c r="H4">
        <f>B4+C4+D4</f>
        <v>300</v>
      </c>
      <c r="J4">
        <f>100</f>
        <v>100</v>
      </c>
      <c r="K4" s="1">
        <f>D4/(B4+C4)*100</f>
        <v>50</v>
      </c>
      <c r="L4" s="1">
        <f>B4/C4</f>
        <v>1</v>
      </c>
      <c r="M4" s="1">
        <f>(E4+F4)/(B4+C4)*100</f>
        <v>7.5</v>
      </c>
    </row>
    <row r="5" spans="1:13" ht="12.75">
      <c r="A5">
        <f>A4+1</f>
        <v>2</v>
      </c>
      <c r="B5" s="2">
        <f>B4+E4</f>
        <v>110</v>
      </c>
      <c r="C5" s="2">
        <f>C4+F4</f>
        <v>105</v>
      </c>
      <c r="D5" s="2">
        <f>J5*C5/100</f>
        <v>105</v>
      </c>
      <c r="E5" s="2">
        <f>E4+($B$2*E4/100)</f>
        <v>11</v>
      </c>
      <c r="F5" s="2">
        <f>$C$2*C5/100</f>
        <v>5.25</v>
      </c>
      <c r="G5" s="2">
        <f>D5-(E5+F5)</f>
        <v>88.75</v>
      </c>
      <c r="H5" s="2">
        <f>B5+C5+D5</f>
        <v>320</v>
      </c>
      <c r="I5" s="1">
        <f>100*H5/H4-100</f>
        <v>6.666666666666671</v>
      </c>
      <c r="J5">
        <f>J4+$J$2</f>
        <v>100</v>
      </c>
      <c r="K5" s="1">
        <f>D5/(B5+C5)*100</f>
        <v>48.837209302325576</v>
      </c>
      <c r="L5" s="1">
        <f>B5/C5</f>
        <v>1.0476190476190477</v>
      </c>
      <c r="M5" s="1">
        <f>(E5+F5)/(B5+C5)*100</f>
        <v>7.55813953488372</v>
      </c>
    </row>
    <row r="6" spans="1:13" ht="12.75">
      <c r="A6">
        <f aca="true" t="shared" si="0" ref="A6:A15">A5+1</f>
        <v>3</v>
      </c>
      <c r="B6" s="2">
        <f aca="true" t="shared" si="1" ref="B6:B53">B5+E5</f>
        <v>121</v>
      </c>
      <c r="C6" s="2">
        <f aca="true" t="shared" si="2" ref="C6:C53">C5+F5</f>
        <v>110.25</v>
      </c>
      <c r="D6" s="2">
        <f aca="true" t="shared" si="3" ref="D6:D53">J6*C6/100</f>
        <v>110.25</v>
      </c>
      <c r="E6" s="2">
        <f aca="true" t="shared" si="4" ref="E6:E53">E5+($B$2*E5/100)</f>
        <v>12.1</v>
      </c>
      <c r="F6" s="2">
        <f aca="true" t="shared" si="5" ref="F6:F53">$C$2*C6/100</f>
        <v>5.5125</v>
      </c>
      <c r="G6" s="2">
        <f aca="true" t="shared" si="6" ref="G6:G53">D6-(E6+F6)</f>
        <v>92.6375</v>
      </c>
      <c r="H6" s="2">
        <f aca="true" t="shared" si="7" ref="H6:H53">B6+C6+D6</f>
        <v>341.5</v>
      </c>
      <c r="I6" s="1">
        <f aca="true" t="shared" si="8" ref="I6:I53">100*H6/H5-100</f>
        <v>6.71875</v>
      </c>
      <c r="J6">
        <f aca="true" t="shared" si="9" ref="J6:J53">J5+$J$2</f>
        <v>100</v>
      </c>
      <c r="K6" s="1">
        <f aca="true" t="shared" si="10" ref="K6:K53">D6/(B6+C6)*100</f>
        <v>47.67567567567568</v>
      </c>
      <c r="L6" s="1">
        <f aca="true" t="shared" si="11" ref="L6:L53">B6/C6</f>
        <v>1.0975056689342404</v>
      </c>
      <c r="M6" s="1">
        <f aca="true" t="shared" si="12" ref="M6:M53">(E6+F6)/(B6+C6)*100</f>
        <v>7.616216216216216</v>
      </c>
    </row>
    <row r="7" spans="1:13" ht="12.75">
      <c r="A7">
        <f t="shared" si="0"/>
        <v>4</v>
      </c>
      <c r="B7" s="2">
        <f t="shared" si="1"/>
        <v>133.1</v>
      </c>
      <c r="C7" s="2">
        <f t="shared" si="2"/>
        <v>115.7625</v>
      </c>
      <c r="D7" s="2">
        <f t="shared" si="3"/>
        <v>115.7625</v>
      </c>
      <c r="E7" s="2">
        <f t="shared" si="4"/>
        <v>13.309999999999999</v>
      </c>
      <c r="F7" s="2">
        <f t="shared" si="5"/>
        <v>5.788125</v>
      </c>
      <c r="G7" s="2">
        <f t="shared" si="6"/>
        <v>96.664375</v>
      </c>
      <c r="H7" s="2">
        <f t="shared" si="7"/>
        <v>364.625</v>
      </c>
      <c r="I7" s="1">
        <f t="shared" si="8"/>
        <v>6.771595900439237</v>
      </c>
      <c r="J7">
        <f t="shared" si="9"/>
        <v>100</v>
      </c>
      <c r="K7" s="1">
        <f t="shared" si="10"/>
        <v>46.51665076096238</v>
      </c>
      <c r="L7" s="1">
        <f t="shared" si="11"/>
        <v>1.1497678436453946</v>
      </c>
      <c r="M7" s="1">
        <f t="shared" si="12"/>
        <v>7.674167461951881</v>
      </c>
    </row>
    <row r="8" spans="1:13" ht="12.75">
      <c r="A8">
        <f t="shared" si="0"/>
        <v>5</v>
      </c>
      <c r="B8" s="2">
        <f t="shared" si="1"/>
        <v>146.41</v>
      </c>
      <c r="C8" s="2">
        <f t="shared" si="2"/>
        <v>121.550625</v>
      </c>
      <c r="D8" s="2">
        <f t="shared" si="3"/>
        <v>121.550625</v>
      </c>
      <c r="E8" s="2">
        <f t="shared" si="4"/>
        <v>14.640999999999998</v>
      </c>
      <c r="F8" s="2">
        <f t="shared" si="5"/>
        <v>6.07753125</v>
      </c>
      <c r="G8" s="2">
        <f t="shared" si="6"/>
        <v>100.83209375</v>
      </c>
      <c r="H8" s="2">
        <f t="shared" si="7"/>
        <v>389.51125</v>
      </c>
      <c r="I8" s="1">
        <f t="shared" si="8"/>
        <v>6.825162838532734</v>
      </c>
      <c r="J8">
        <f t="shared" si="9"/>
        <v>100</v>
      </c>
      <c r="K8" s="1">
        <f t="shared" si="10"/>
        <v>45.36137538864152</v>
      </c>
      <c r="L8" s="1">
        <f t="shared" si="11"/>
        <v>1.2045186933427945</v>
      </c>
      <c r="M8" s="1">
        <f t="shared" si="12"/>
        <v>7.731931230567923</v>
      </c>
    </row>
    <row r="9" spans="1:13" ht="12.75">
      <c r="A9">
        <f t="shared" si="0"/>
        <v>6</v>
      </c>
      <c r="B9" s="2">
        <f t="shared" si="1"/>
        <v>161.051</v>
      </c>
      <c r="C9" s="2">
        <f t="shared" si="2"/>
        <v>127.62815624999999</v>
      </c>
      <c r="D9" s="2">
        <f t="shared" si="3"/>
        <v>127.62815624999999</v>
      </c>
      <c r="E9" s="2">
        <f t="shared" si="4"/>
        <v>16.105099999999997</v>
      </c>
      <c r="F9" s="2">
        <f t="shared" si="5"/>
        <v>6.381407812499999</v>
      </c>
      <c r="G9" s="2">
        <f t="shared" si="6"/>
        <v>105.1416484375</v>
      </c>
      <c r="H9" s="2">
        <f t="shared" si="7"/>
        <v>416.30731249999997</v>
      </c>
      <c r="I9" s="1">
        <f t="shared" si="8"/>
        <v>6.879406563995246</v>
      </c>
      <c r="J9">
        <f t="shared" si="9"/>
        <v>100</v>
      </c>
      <c r="K9" s="1">
        <f t="shared" si="10"/>
        <v>44.211074297124625</v>
      </c>
      <c r="L9" s="1">
        <f t="shared" si="11"/>
        <v>1.261876726359118</v>
      </c>
      <c r="M9" s="1">
        <f t="shared" si="12"/>
        <v>7.789446285143767</v>
      </c>
    </row>
    <row r="10" spans="1:13" ht="12.75">
      <c r="A10">
        <f t="shared" si="0"/>
        <v>7</v>
      </c>
      <c r="B10" s="2">
        <f t="shared" si="1"/>
        <v>177.15609999999998</v>
      </c>
      <c r="C10" s="2">
        <f t="shared" si="2"/>
        <v>134.00956406249998</v>
      </c>
      <c r="D10" s="2">
        <f t="shared" si="3"/>
        <v>134.00956406249998</v>
      </c>
      <c r="E10" s="2">
        <f t="shared" si="4"/>
        <v>17.715609999999998</v>
      </c>
      <c r="F10" s="2">
        <f t="shared" si="5"/>
        <v>6.700478203124999</v>
      </c>
      <c r="G10" s="2">
        <f t="shared" si="6"/>
        <v>109.59347585937498</v>
      </c>
      <c r="H10" s="2">
        <f t="shared" si="7"/>
        <v>445.17522812499993</v>
      </c>
      <c r="I10" s="1">
        <f t="shared" si="8"/>
        <v>6.9342802199757045</v>
      </c>
      <c r="J10">
        <f t="shared" si="9"/>
        <v>100</v>
      </c>
      <c r="K10" s="1">
        <f t="shared" si="10"/>
        <v>43.06695099738998</v>
      </c>
      <c r="L10" s="1">
        <f t="shared" si="11"/>
        <v>1.3219660942809808</v>
      </c>
      <c r="M10" s="1">
        <f t="shared" si="12"/>
        <v>7.846652450130501</v>
      </c>
    </row>
    <row r="11" spans="1:13" ht="12.75">
      <c r="A11">
        <f t="shared" si="0"/>
        <v>8</v>
      </c>
      <c r="B11" s="2">
        <f t="shared" si="1"/>
        <v>194.87170999999998</v>
      </c>
      <c r="C11" s="2">
        <f t="shared" si="2"/>
        <v>140.71004226562496</v>
      </c>
      <c r="D11" s="2">
        <f t="shared" si="3"/>
        <v>140.71004226562496</v>
      </c>
      <c r="E11" s="2">
        <f t="shared" si="4"/>
        <v>19.487170999999996</v>
      </c>
      <c r="F11" s="2">
        <f t="shared" si="5"/>
        <v>7.035502113281248</v>
      </c>
      <c r="G11" s="2">
        <f t="shared" si="6"/>
        <v>114.18736915234372</v>
      </c>
      <c r="H11" s="2">
        <f t="shared" si="7"/>
        <v>476.2917945312499</v>
      </c>
      <c r="I11" s="1">
        <f t="shared" si="8"/>
        <v>6.989734477658942</v>
      </c>
      <c r="J11">
        <f t="shared" si="9"/>
        <v>100</v>
      </c>
      <c r="K11" s="1">
        <f t="shared" si="10"/>
        <v>41.9301828289662</v>
      </c>
      <c r="L11" s="1">
        <f t="shared" si="11"/>
        <v>1.3849168606753133</v>
      </c>
      <c r="M11" s="1">
        <f t="shared" si="12"/>
        <v>7.90349085855169</v>
      </c>
    </row>
    <row r="12" spans="1:13" ht="12.75">
      <c r="A12">
        <f t="shared" si="0"/>
        <v>9</v>
      </c>
      <c r="B12" s="2">
        <f t="shared" si="1"/>
        <v>214.35888099999997</v>
      </c>
      <c r="C12" s="2">
        <f t="shared" si="2"/>
        <v>147.7455443789062</v>
      </c>
      <c r="D12" s="2">
        <f t="shared" si="3"/>
        <v>147.7455443789062</v>
      </c>
      <c r="E12" s="2">
        <f t="shared" si="4"/>
        <v>21.435888099999996</v>
      </c>
      <c r="F12" s="2">
        <f t="shared" si="5"/>
        <v>7.38727721894531</v>
      </c>
      <c r="G12" s="2">
        <f t="shared" si="6"/>
        <v>118.92237905996089</v>
      </c>
      <c r="H12" s="2">
        <f t="shared" si="7"/>
        <v>509.84996975781235</v>
      </c>
      <c r="I12" s="1">
        <f t="shared" si="8"/>
        <v>7.04571769068356</v>
      </c>
      <c r="J12">
        <f t="shared" si="9"/>
        <v>100</v>
      </c>
      <c r="K12" s="1">
        <f t="shared" si="10"/>
        <v>40.8019162495198</v>
      </c>
      <c r="L12" s="1">
        <f t="shared" si="11"/>
        <v>1.450865282612233</v>
      </c>
      <c r="M12" s="1">
        <f t="shared" si="12"/>
        <v>7.9599041875240095</v>
      </c>
    </row>
    <row r="13" spans="1:13" ht="12.75">
      <c r="A13">
        <f t="shared" si="0"/>
        <v>10</v>
      </c>
      <c r="B13" s="2">
        <f t="shared" si="1"/>
        <v>235.79476909999997</v>
      </c>
      <c r="C13" s="2">
        <f t="shared" si="2"/>
        <v>155.13282159785152</v>
      </c>
      <c r="D13" s="2">
        <f t="shared" si="3"/>
        <v>155.13282159785152</v>
      </c>
      <c r="E13" s="2">
        <f t="shared" si="4"/>
        <v>23.579476909999997</v>
      </c>
      <c r="F13" s="2">
        <f t="shared" si="5"/>
        <v>7.756641079892575</v>
      </c>
      <c r="G13" s="2">
        <f t="shared" si="6"/>
        <v>123.79670360795895</v>
      </c>
      <c r="H13" s="2">
        <f t="shared" si="7"/>
        <v>546.060412295703</v>
      </c>
      <c r="I13" s="1">
        <f t="shared" si="8"/>
        <v>7.102176068597458</v>
      </c>
      <c r="J13">
        <f t="shared" si="9"/>
        <v>100</v>
      </c>
      <c r="K13" s="1">
        <f t="shared" si="10"/>
        <v>39.68326239673216</v>
      </c>
      <c r="L13" s="1">
        <f t="shared" si="11"/>
        <v>1.519954105593768</v>
      </c>
      <c r="M13" s="1">
        <f t="shared" si="12"/>
        <v>8.015836880163391</v>
      </c>
    </row>
    <row r="14" spans="1:13" ht="12.75">
      <c r="A14">
        <f t="shared" si="0"/>
        <v>11</v>
      </c>
      <c r="B14" s="2">
        <f t="shared" si="1"/>
        <v>259.37424601</v>
      </c>
      <c r="C14" s="2">
        <f t="shared" si="2"/>
        <v>162.8894626777441</v>
      </c>
      <c r="D14" s="2">
        <f t="shared" si="3"/>
        <v>162.8894626777441</v>
      </c>
      <c r="E14" s="2">
        <f t="shared" si="4"/>
        <v>25.937424600999996</v>
      </c>
      <c r="F14" s="2">
        <f t="shared" si="5"/>
        <v>8.144473133887205</v>
      </c>
      <c r="G14" s="2">
        <f t="shared" si="6"/>
        <v>128.80756494285689</v>
      </c>
      <c r="H14" s="2">
        <f t="shared" si="7"/>
        <v>585.1531713654881</v>
      </c>
      <c r="I14" s="1">
        <f t="shared" si="8"/>
        <v>7.159053868313663</v>
      </c>
      <c r="J14">
        <f t="shared" si="9"/>
        <v>100</v>
      </c>
      <c r="K14" s="1">
        <f t="shared" si="10"/>
        <v>38.57529295708378</v>
      </c>
      <c r="L14" s="1">
        <f t="shared" si="11"/>
        <v>1.5923328725268047</v>
      </c>
      <c r="M14" s="1">
        <f t="shared" si="12"/>
        <v>8.071235352145811</v>
      </c>
    </row>
    <row r="15" spans="1:13" ht="12.75">
      <c r="A15">
        <f t="shared" si="0"/>
        <v>12</v>
      </c>
      <c r="B15" s="2">
        <f t="shared" si="1"/>
        <v>285.31167061099995</v>
      </c>
      <c r="C15" s="2">
        <f t="shared" si="2"/>
        <v>171.0339358116313</v>
      </c>
      <c r="D15" s="2">
        <f t="shared" si="3"/>
        <v>171.0339358116313</v>
      </c>
      <c r="E15" s="2">
        <f t="shared" si="4"/>
        <v>28.531167061099996</v>
      </c>
      <c r="F15" s="2">
        <f t="shared" si="5"/>
        <v>8.551696790581564</v>
      </c>
      <c r="G15" s="2">
        <f t="shared" si="6"/>
        <v>133.95107195994973</v>
      </c>
      <c r="H15" s="2">
        <f t="shared" si="7"/>
        <v>627.3795422342625</v>
      </c>
      <c r="I15" s="1">
        <f t="shared" si="8"/>
        <v>7.216293602277986</v>
      </c>
      <c r="J15">
        <f t="shared" si="9"/>
        <v>100</v>
      </c>
      <c r="K15" s="1">
        <f t="shared" si="10"/>
        <v>37.479036371664584</v>
      </c>
      <c r="L15" s="1">
        <f t="shared" si="11"/>
        <v>1.6681582474090333</v>
      </c>
      <c r="M15" s="1">
        <f t="shared" si="12"/>
        <v>8.12604818141677</v>
      </c>
    </row>
    <row r="16" spans="1:13" ht="12.75">
      <c r="A16">
        <f aca="true" t="shared" si="13" ref="A16:A53">A15+1</f>
        <v>13</v>
      </c>
      <c r="B16" s="2">
        <f t="shared" si="1"/>
        <v>313.84283767209996</v>
      </c>
      <c r="C16" s="2">
        <f t="shared" si="2"/>
        <v>179.58563260221285</v>
      </c>
      <c r="D16" s="2">
        <f t="shared" si="3"/>
        <v>179.58563260221285</v>
      </c>
      <c r="E16" s="2">
        <f t="shared" si="4"/>
        <v>31.384283767209997</v>
      </c>
      <c r="F16" s="2">
        <f t="shared" si="5"/>
        <v>8.979281630110643</v>
      </c>
      <c r="G16" s="2">
        <f t="shared" si="6"/>
        <v>139.2220672048922</v>
      </c>
      <c r="H16" s="2">
        <f t="shared" si="7"/>
        <v>673.0141028765256</v>
      </c>
      <c r="I16" s="1">
        <f t="shared" si="8"/>
        <v>7.2738362618179195</v>
      </c>
      <c r="J16">
        <f t="shared" si="9"/>
        <v>100</v>
      </c>
      <c r="K16" s="1">
        <f t="shared" si="10"/>
        <v>36.39547440429925</v>
      </c>
      <c r="L16" s="1">
        <f t="shared" si="11"/>
        <v>1.747594354428511</v>
      </c>
      <c r="M16" s="1">
        <f t="shared" si="12"/>
        <v>8.180226279785039</v>
      </c>
    </row>
    <row r="17" spans="1:13" ht="12.75">
      <c r="A17">
        <f t="shared" si="13"/>
        <v>14</v>
      </c>
      <c r="B17" s="2">
        <f t="shared" si="1"/>
        <v>345.22712143930994</v>
      </c>
      <c r="C17" s="2">
        <f t="shared" si="2"/>
        <v>188.5649142323235</v>
      </c>
      <c r="D17" s="2">
        <f t="shared" si="3"/>
        <v>188.5649142323235</v>
      </c>
      <c r="E17" s="2">
        <f t="shared" si="4"/>
        <v>34.522712143930995</v>
      </c>
      <c r="F17" s="2">
        <f t="shared" si="5"/>
        <v>9.428245711616176</v>
      </c>
      <c r="G17" s="2">
        <f t="shared" si="6"/>
        <v>144.61395637677634</v>
      </c>
      <c r="H17" s="2">
        <f t="shared" si="7"/>
        <v>722.356949903957</v>
      </c>
      <c r="I17" s="1">
        <f t="shared" si="8"/>
        <v>7.33162155392219</v>
      </c>
      <c r="J17">
        <f t="shared" si="9"/>
        <v>100</v>
      </c>
      <c r="K17" s="1">
        <f t="shared" si="10"/>
        <v>35.32553909221694</v>
      </c>
      <c r="L17" s="1">
        <f t="shared" si="11"/>
        <v>1.830813133210821</v>
      </c>
      <c r="M17" s="1">
        <f t="shared" si="12"/>
        <v>8.233723045389153</v>
      </c>
    </row>
    <row r="18" spans="1:13" ht="12.75">
      <c r="A18">
        <f t="shared" si="13"/>
        <v>15</v>
      </c>
      <c r="B18" s="2">
        <f t="shared" si="1"/>
        <v>379.74983358324096</v>
      </c>
      <c r="C18" s="2">
        <f t="shared" si="2"/>
        <v>197.99315994393967</v>
      </c>
      <c r="D18" s="2">
        <f t="shared" si="3"/>
        <v>197.99315994393967</v>
      </c>
      <c r="E18" s="2">
        <f t="shared" si="4"/>
        <v>37.974983358324096</v>
      </c>
      <c r="F18" s="2">
        <f t="shared" si="5"/>
        <v>9.899657997196984</v>
      </c>
      <c r="G18" s="2">
        <f t="shared" si="6"/>
        <v>150.1185185884186</v>
      </c>
      <c r="H18" s="2">
        <f t="shared" si="7"/>
        <v>775.7361534711202</v>
      </c>
      <c r="I18" s="1">
        <f t="shared" si="8"/>
        <v>7.38958814949595</v>
      </c>
      <c r="J18">
        <f t="shared" si="9"/>
        <v>100</v>
      </c>
      <c r="K18" s="1">
        <f t="shared" si="10"/>
        <v>34.27011009431218</v>
      </c>
      <c r="L18" s="1">
        <f t="shared" si="11"/>
        <v>1.917994710982765</v>
      </c>
      <c r="M18" s="1">
        <f t="shared" si="12"/>
        <v>8.28649449528439</v>
      </c>
    </row>
    <row r="19" spans="1:13" ht="12.75">
      <c r="A19">
        <f t="shared" si="13"/>
        <v>16</v>
      </c>
      <c r="B19" s="2">
        <f t="shared" si="1"/>
        <v>417.72481694156505</v>
      </c>
      <c r="C19" s="2">
        <f t="shared" si="2"/>
        <v>207.89281794113666</v>
      </c>
      <c r="D19" s="2">
        <f t="shared" si="3"/>
        <v>207.89281794113668</v>
      </c>
      <c r="E19" s="2">
        <f t="shared" si="4"/>
        <v>41.772481694156504</v>
      </c>
      <c r="F19" s="2">
        <f t="shared" si="5"/>
        <v>10.394640897056833</v>
      </c>
      <c r="G19" s="2">
        <f t="shared" si="6"/>
        <v>155.72569534992334</v>
      </c>
      <c r="H19" s="2">
        <f t="shared" si="7"/>
        <v>833.5104528238385</v>
      </c>
      <c r="I19" s="1">
        <f t="shared" si="8"/>
        <v>7.447673940965686</v>
      </c>
      <c r="J19">
        <f t="shared" si="9"/>
        <v>100</v>
      </c>
      <c r="K19" s="1">
        <f t="shared" si="10"/>
        <v>33.23001244683822</v>
      </c>
      <c r="L19" s="1">
        <f t="shared" si="11"/>
        <v>2.009327792458135</v>
      </c>
      <c r="M19" s="1">
        <f t="shared" si="12"/>
        <v>8.338499377658088</v>
      </c>
    </row>
    <row r="20" spans="1:13" ht="12.75">
      <c r="A20">
        <f t="shared" si="13"/>
        <v>17</v>
      </c>
      <c r="B20" s="2">
        <f t="shared" si="1"/>
        <v>459.49729863572156</v>
      </c>
      <c r="C20" s="2">
        <f t="shared" si="2"/>
        <v>218.2874588381935</v>
      </c>
      <c r="D20" s="2">
        <f t="shared" si="3"/>
        <v>218.2874588381935</v>
      </c>
      <c r="E20" s="2">
        <f t="shared" si="4"/>
        <v>45.94972986357215</v>
      </c>
      <c r="F20" s="2">
        <f t="shared" si="5"/>
        <v>10.914372941909674</v>
      </c>
      <c r="G20" s="2">
        <f t="shared" si="6"/>
        <v>161.42335603271167</v>
      </c>
      <c r="H20" s="2">
        <f t="shared" si="7"/>
        <v>896.0722163121086</v>
      </c>
      <c r="I20" s="1">
        <f t="shared" si="8"/>
        <v>7.505816306960284</v>
      </c>
      <c r="J20">
        <f t="shared" si="9"/>
        <v>100</v>
      </c>
      <c r="K20" s="1">
        <f t="shared" si="10"/>
        <v>32.206014731246654</v>
      </c>
      <c r="L20" s="1">
        <f t="shared" si="11"/>
        <v>2.1050100682894746</v>
      </c>
      <c r="M20" s="1">
        <f t="shared" si="12"/>
        <v>8.389699263437667</v>
      </c>
    </row>
    <row r="21" spans="1:13" ht="12.75">
      <c r="A21">
        <f t="shared" si="13"/>
        <v>18</v>
      </c>
      <c r="B21" s="2">
        <f t="shared" si="1"/>
        <v>505.4470284992937</v>
      </c>
      <c r="C21" s="2">
        <f t="shared" si="2"/>
        <v>229.20183178010316</v>
      </c>
      <c r="D21" s="2">
        <f t="shared" si="3"/>
        <v>229.20183178010316</v>
      </c>
      <c r="E21" s="2">
        <f t="shared" si="4"/>
        <v>50.544702849929365</v>
      </c>
      <c r="F21" s="2">
        <f t="shared" si="5"/>
        <v>11.460091589005158</v>
      </c>
      <c r="G21" s="2">
        <f t="shared" si="6"/>
        <v>167.19703734116865</v>
      </c>
      <c r="H21" s="2">
        <f t="shared" si="7"/>
        <v>963.8506920595</v>
      </c>
      <c r="I21" s="1">
        <f t="shared" si="8"/>
        <v>7.563952381688807</v>
      </c>
      <c r="J21">
        <f t="shared" si="9"/>
        <v>100</v>
      </c>
      <c r="K21" s="1">
        <f t="shared" si="10"/>
        <v>31.198827653926344</v>
      </c>
      <c r="L21" s="1">
        <f t="shared" si="11"/>
        <v>2.205248642969926</v>
      </c>
      <c r="M21" s="1">
        <f t="shared" si="12"/>
        <v>8.440058617303682</v>
      </c>
    </row>
    <row r="22" spans="1:13" ht="12.75">
      <c r="A22">
        <f t="shared" si="13"/>
        <v>19</v>
      </c>
      <c r="B22" s="2">
        <f t="shared" si="1"/>
        <v>555.9917313492231</v>
      </c>
      <c r="C22" s="2">
        <f t="shared" si="2"/>
        <v>240.6619233691083</v>
      </c>
      <c r="D22" s="2">
        <f t="shared" si="3"/>
        <v>240.6619233691083</v>
      </c>
      <c r="E22" s="2">
        <f t="shared" si="4"/>
        <v>55.5991731349223</v>
      </c>
      <c r="F22" s="2">
        <f t="shared" si="5"/>
        <v>12.033096168455415</v>
      </c>
      <c r="G22" s="2">
        <f t="shared" si="6"/>
        <v>173.0296540657306</v>
      </c>
      <c r="H22" s="2">
        <f t="shared" si="7"/>
        <v>1037.3155780874397</v>
      </c>
      <c r="I22" s="1">
        <f t="shared" si="8"/>
        <v>7.62201932655816</v>
      </c>
      <c r="J22">
        <f t="shared" si="9"/>
        <v>100</v>
      </c>
      <c r="K22" s="1">
        <f t="shared" si="10"/>
        <v>30.20910303288546</v>
      </c>
      <c r="L22" s="1">
        <f t="shared" si="11"/>
        <v>2.310260483111351</v>
      </c>
      <c r="M22" s="1">
        <f t="shared" si="12"/>
        <v>8.489544848355726</v>
      </c>
    </row>
    <row r="23" spans="1:13" ht="12.75">
      <c r="A23">
        <f t="shared" si="13"/>
        <v>20</v>
      </c>
      <c r="B23" s="2">
        <f t="shared" si="1"/>
        <v>611.5909044841454</v>
      </c>
      <c r="C23" s="2">
        <f t="shared" si="2"/>
        <v>252.69501953756372</v>
      </c>
      <c r="D23" s="2">
        <f t="shared" si="3"/>
        <v>252.69501953756372</v>
      </c>
      <c r="E23" s="2">
        <f t="shared" si="4"/>
        <v>61.15909044841453</v>
      </c>
      <c r="F23" s="2">
        <f t="shared" si="5"/>
        <v>12.634750976878186</v>
      </c>
      <c r="G23" s="2">
        <f t="shared" si="6"/>
        <v>178.901178112271</v>
      </c>
      <c r="H23" s="2">
        <f t="shared" si="7"/>
        <v>1116.9809435592729</v>
      </c>
      <c r="I23" s="1">
        <f t="shared" si="8"/>
        <v>7.679954601541496</v>
      </c>
      <c r="J23">
        <f t="shared" si="9"/>
        <v>100</v>
      </c>
      <c r="K23" s="1">
        <f t="shared" si="10"/>
        <v>29.237433182033</v>
      </c>
      <c r="L23" s="1">
        <f t="shared" si="11"/>
        <v>2.4202728870690344</v>
      </c>
      <c r="M23" s="1">
        <f t="shared" si="12"/>
        <v>8.538128340898348</v>
      </c>
    </row>
    <row r="24" spans="1:13" ht="12.75">
      <c r="A24">
        <f t="shared" si="13"/>
        <v>21</v>
      </c>
      <c r="B24" s="2">
        <f t="shared" si="1"/>
        <v>672.74999493256</v>
      </c>
      <c r="C24" s="2">
        <f t="shared" si="2"/>
        <v>265.3297705144419</v>
      </c>
      <c r="D24" s="2">
        <f t="shared" si="3"/>
        <v>265.3297705144419</v>
      </c>
      <c r="E24" s="2">
        <f t="shared" si="4"/>
        <v>67.27499949325599</v>
      </c>
      <c r="F24" s="2">
        <f t="shared" si="5"/>
        <v>13.266488525722096</v>
      </c>
      <c r="G24" s="2">
        <f t="shared" si="6"/>
        <v>184.78828249546382</v>
      </c>
      <c r="H24" s="2">
        <f t="shared" si="7"/>
        <v>1203.4095359614437</v>
      </c>
      <c r="I24" s="1">
        <f t="shared" si="8"/>
        <v>7.737696233810851</v>
      </c>
      <c r="J24">
        <f t="shared" si="9"/>
        <v>100</v>
      </c>
      <c r="K24" s="1">
        <f t="shared" si="10"/>
        <v>28.284350679711164</v>
      </c>
      <c r="L24" s="1">
        <f t="shared" si="11"/>
        <v>2.5355239769294644</v>
      </c>
      <c r="M24" s="1">
        <f t="shared" si="12"/>
        <v>8.585782466014443</v>
      </c>
    </row>
    <row r="25" spans="1:13" ht="12.75">
      <c r="A25">
        <f t="shared" si="13"/>
        <v>22</v>
      </c>
      <c r="B25" s="2">
        <f t="shared" si="1"/>
        <v>740.024994425816</v>
      </c>
      <c r="C25" s="2">
        <f t="shared" si="2"/>
        <v>278.596259040164</v>
      </c>
      <c r="D25" s="2">
        <f t="shared" si="3"/>
        <v>278.596259040164</v>
      </c>
      <c r="E25" s="2">
        <f t="shared" si="4"/>
        <v>74.0024994425816</v>
      </c>
      <c r="F25" s="2">
        <f t="shared" si="5"/>
        <v>13.9298129520082</v>
      </c>
      <c r="G25" s="2">
        <f t="shared" si="6"/>
        <v>190.66394664557419</v>
      </c>
      <c r="H25" s="2">
        <f t="shared" si="7"/>
        <v>1297.217512506144</v>
      </c>
      <c r="I25" s="1">
        <f t="shared" si="8"/>
        <v>7.795183081190558</v>
      </c>
      <c r="J25">
        <f t="shared" si="9"/>
        <v>100</v>
      </c>
      <c r="K25" s="1">
        <f t="shared" si="10"/>
        <v>27.35032850455526</v>
      </c>
      <c r="L25" s="1">
        <f t="shared" si="11"/>
        <v>2.6562632139261058</v>
      </c>
      <c r="M25" s="1">
        <f t="shared" si="12"/>
        <v>8.632483574772237</v>
      </c>
    </row>
    <row r="26" spans="1:13" ht="12.75">
      <c r="A26">
        <f t="shared" si="13"/>
        <v>23</v>
      </c>
      <c r="B26" s="2">
        <f t="shared" si="1"/>
        <v>814.0274938683975</v>
      </c>
      <c r="C26" s="2">
        <f t="shared" si="2"/>
        <v>292.5260719921722</v>
      </c>
      <c r="D26" s="2">
        <f t="shared" si="3"/>
        <v>292.5260719921722</v>
      </c>
      <c r="E26" s="2">
        <f t="shared" si="4"/>
        <v>81.40274938683976</v>
      </c>
      <c r="F26" s="2">
        <f t="shared" si="5"/>
        <v>14.62630359960861</v>
      </c>
      <c r="G26" s="2">
        <f t="shared" si="6"/>
        <v>196.49701900572384</v>
      </c>
      <c r="H26" s="2">
        <f t="shared" si="7"/>
        <v>1399.079637852742</v>
      </c>
      <c r="I26" s="1">
        <f t="shared" si="8"/>
        <v>7.85235508806899</v>
      </c>
      <c r="J26">
        <f t="shared" si="9"/>
        <v>100</v>
      </c>
      <c r="K26" s="1">
        <f t="shared" si="10"/>
        <v>26.435780518647906</v>
      </c>
      <c r="L26" s="1">
        <f t="shared" si="11"/>
        <v>2.7827519383987775</v>
      </c>
      <c r="M26" s="1">
        <f t="shared" si="12"/>
        <v>8.678210974067605</v>
      </c>
    </row>
    <row r="27" spans="1:13" ht="12.75">
      <c r="A27">
        <f t="shared" si="13"/>
        <v>24</v>
      </c>
      <c r="B27" s="2">
        <f t="shared" si="1"/>
        <v>895.4302432552373</v>
      </c>
      <c r="C27" s="2">
        <f t="shared" si="2"/>
        <v>307.1523755917808</v>
      </c>
      <c r="D27" s="2">
        <f t="shared" si="3"/>
        <v>307.1523755917808</v>
      </c>
      <c r="E27" s="2">
        <f t="shared" si="4"/>
        <v>89.54302432552373</v>
      </c>
      <c r="F27" s="2">
        <f t="shared" si="5"/>
        <v>15.35761877958904</v>
      </c>
      <c r="G27" s="2">
        <f t="shared" si="6"/>
        <v>202.25173248666803</v>
      </c>
      <c r="H27" s="2">
        <f t="shared" si="7"/>
        <v>1509.734994438799</v>
      </c>
      <c r="I27" s="1">
        <f t="shared" si="8"/>
        <v>7.909153531523543</v>
      </c>
      <c r="J27">
        <f t="shared" si="9"/>
        <v>100</v>
      </c>
      <c r="K27" s="1">
        <f t="shared" si="10"/>
        <v>25.541062275310832</v>
      </c>
      <c r="L27" s="1">
        <f t="shared" si="11"/>
        <v>2.915263935465386</v>
      </c>
      <c r="M27" s="1">
        <f t="shared" si="12"/>
        <v>8.722946886234457</v>
      </c>
    </row>
    <row r="28" spans="1:13" ht="12.75">
      <c r="A28">
        <f t="shared" si="13"/>
        <v>25</v>
      </c>
      <c r="B28" s="2">
        <f t="shared" si="1"/>
        <v>984.9732675807611</v>
      </c>
      <c r="C28" s="2">
        <f t="shared" si="2"/>
        <v>322.5099943713698</v>
      </c>
      <c r="D28" s="2">
        <f t="shared" si="3"/>
        <v>322.5099943713698</v>
      </c>
      <c r="E28" s="2">
        <f t="shared" si="4"/>
        <v>98.4973267580761</v>
      </c>
      <c r="F28" s="2">
        <f t="shared" si="5"/>
        <v>16.12549971856849</v>
      </c>
      <c r="G28" s="2">
        <f t="shared" si="6"/>
        <v>207.88716789472522</v>
      </c>
      <c r="H28" s="2">
        <f t="shared" si="7"/>
        <v>1629.9932563235009</v>
      </c>
      <c r="I28" s="1">
        <f t="shared" si="8"/>
        <v>7.9655212555634165</v>
      </c>
      <c r="J28">
        <f t="shared" si="9"/>
        <v>100</v>
      </c>
      <c r="K28" s="1">
        <f t="shared" si="10"/>
        <v>24.66647212675197</v>
      </c>
      <c r="L28" s="1">
        <f t="shared" si="11"/>
        <v>3.054086027630405</v>
      </c>
      <c r="M28" s="1">
        <f t="shared" si="12"/>
        <v>8.766676393662399</v>
      </c>
    </row>
    <row r="29" spans="1:13" ht="12.75">
      <c r="A29">
        <f t="shared" si="13"/>
        <v>26</v>
      </c>
      <c r="B29" s="2">
        <f t="shared" si="1"/>
        <v>1083.4705943388371</v>
      </c>
      <c r="C29" s="2">
        <f t="shared" si="2"/>
        <v>338.63549408993833</v>
      </c>
      <c r="D29" s="2">
        <f t="shared" si="3"/>
        <v>338.6354940899384</v>
      </c>
      <c r="E29" s="2">
        <f t="shared" si="4"/>
        <v>108.34705943388371</v>
      </c>
      <c r="F29" s="2">
        <f t="shared" si="5"/>
        <v>16.931774704496917</v>
      </c>
      <c r="G29" s="2">
        <f t="shared" si="6"/>
        <v>213.35665995155776</v>
      </c>
      <c r="H29" s="2">
        <f t="shared" si="7"/>
        <v>1760.7415825187138</v>
      </c>
      <c r="I29" s="1">
        <f t="shared" si="8"/>
        <v>8.021402891575136</v>
      </c>
      <c r="J29">
        <f t="shared" si="9"/>
        <v>100</v>
      </c>
      <c r="K29" s="1">
        <f t="shared" si="10"/>
        <v>23.812252605154256</v>
      </c>
      <c r="L29" s="1">
        <f t="shared" si="11"/>
        <v>3.1995186956128046</v>
      </c>
      <c r="M29" s="1">
        <f t="shared" si="12"/>
        <v>8.80938736974229</v>
      </c>
    </row>
    <row r="30" spans="1:13" ht="12.75">
      <c r="A30">
        <f t="shared" si="13"/>
        <v>27</v>
      </c>
      <c r="B30" s="2">
        <f t="shared" si="1"/>
        <v>1191.8176537727209</v>
      </c>
      <c r="C30" s="2">
        <f t="shared" si="2"/>
        <v>355.5672687944352</v>
      </c>
      <c r="D30" s="2">
        <f t="shared" si="3"/>
        <v>355.5672687944352</v>
      </c>
      <c r="E30" s="2">
        <f t="shared" si="4"/>
        <v>119.18176537727209</v>
      </c>
      <c r="F30" s="2">
        <f t="shared" si="5"/>
        <v>17.778363439721762</v>
      </c>
      <c r="G30" s="2">
        <f t="shared" si="6"/>
        <v>218.60713997744136</v>
      </c>
      <c r="H30" s="2">
        <f t="shared" si="7"/>
        <v>1902.9521913615913</v>
      </c>
      <c r="I30" s="1">
        <f t="shared" si="8"/>
        <v>8.076745063261782</v>
      </c>
      <c r="J30">
        <f t="shared" si="9"/>
        <v>100</v>
      </c>
      <c r="K30" s="1">
        <f t="shared" si="10"/>
        <v>22.978592049645858</v>
      </c>
      <c r="L30" s="1">
        <f t="shared" si="11"/>
        <v>3.351876728737224</v>
      </c>
      <c r="M30" s="1">
        <f t="shared" si="12"/>
        <v>8.851070397517708</v>
      </c>
    </row>
    <row r="31" spans="1:13" ht="12.75">
      <c r="A31">
        <f t="shared" si="13"/>
        <v>28</v>
      </c>
      <c r="B31" s="2">
        <f t="shared" si="1"/>
        <v>1310.999419149993</v>
      </c>
      <c r="C31" s="2">
        <f t="shared" si="2"/>
        <v>373.345632234157</v>
      </c>
      <c r="D31" s="2">
        <f t="shared" si="3"/>
        <v>373.345632234157</v>
      </c>
      <c r="E31" s="2">
        <f t="shared" si="4"/>
        <v>131.0999419149993</v>
      </c>
      <c r="F31" s="2">
        <f t="shared" si="5"/>
        <v>18.66728161170785</v>
      </c>
      <c r="G31" s="2">
        <f t="shared" si="6"/>
        <v>223.57840870744985</v>
      </c>
      <c r="H31" s="2">
        <f t="shared" si="7"/>
        <v>2057.690683618307</v>
      </c>
      <c r="I31" s="1">
        <f t="shared" si="8"/>
        <v>8.131496574593285</v>
      </c>
      <c r="J31">
        <f t="shared" si="9"/>
        <v>100</v>
      </c>
      <c r="K31" s="1">
        <f t="shared" si="10"/>
        <v>22.16562645090752</v>
      </c>
      <c r="L31" s="1">
        <f t="shared" si="11"/>
        <v>3.5114899062961396</v>
      </c>
      <c r="M31" s="1">
        <f t="shared" si="12"/>
        <v>8.891718677454625</v>
      </c>
    </row>
    <row r="32" spans="1:13" ht="12.75">
      <c r="A32">
        <f t="shared" si="13"/>
        <v>29</v>
      </c>
      <c r="B32" s="2">
        <f t="shared" si="1"/>
        <v>1442.0993610649923</v>
      </c>
      <c r="C32" s="2">
        <f t="shared" si="2"/>
        <v>392.01291384586483</v>
      </c>
      <c r="D32" s="2">
        <f t="shared" si="3"/>
        <v>392.01291384586483</v>
      </c>
      <c r="E32" s="2">
        <f t="shared" si="4"/>
        <v>144.20993610649924</v>
      </c>
      <c r="F32" s="2">
        <f t="shared" si="5"/>
        <v>19.60064569229324</v>
      </c>
      <c r="G32" s="2">
        <f t="shared" si="6"/>
        <v>228.20233204707233</v>
      </c>
      <c r="H32" s="2">
        <f t="shared" si="7"/>
        <v>2226.125188756722</v>
      </c>
      <c r="I32" s="1">
        <f t="shared" si="8"/>
        <v>8.185608579528306</v>
      </c>
      <c r="J32">
        <f t="shared" si="9"/>
        <v>100</v>
      </c>
      <c r="K32" s="1">
        <f t="shared" si="10"/>
        <v>21.37344148492315</v>
      </c>
      <c r="L32" s="1">
        <f t="shared" si="11"/>
        <v>3.6787037113578607</v>
      </c>
      <c r="M32" s="1">
        <f t="shared" si="12"/>
        <v>8.931327925753843</v>
      </c>
    </row>
    <row r="33" spans="1:13" ht="12.75">
      <c r="A33">
        <f t="shared" si="13"/>
        <v>30</v>
      </c>
      <c r="B33" s="2">
        <f t="shared" si="1"/>
        <v>1586.3092971714916</v>
      </c>
      <c r="C33" s="2">
        <f t="shared" si="2"/>
        <v>411.6135595381581</v>
      </c>
      <c r="D33" s="2">
        <f t="shared" si="3"/>
        <v>411.6135595381581</v>
      </c>
      <c r="E33" s="2">
        <f t="shared" si="4"/>
        <v>158.63092971714917</v>
      </c>
      <c r="F33" s="2">
        <f t="shared" si="5"/>
        <v>20.580677976907904</v>
      </c>
      <c r="G33" s="2">
        <f t="shared" si="6"/>
        <v>232.401951844101</v>
      </c>
      <c r="H33" s="2">
        <f t="shared" si="7"/>
        <v>2409.5364162478077</v>
      </c>
      <c r="I33" s="1">
        <f t="shared" si="8"/>
        <v>8.239034732521944</v>
      </c>
      <c r="J33">
        <f t="shared" si="9"/>
        <v>100</v>
      </c>
      <c r="K33" s="1">
        <f t="shared" si="10"/>
        <v>20.602074707530925</v>
      </c>
      <c r="L33" s="1">
        <f t="shared" si="11"/>
        <v>3.853880078565378</v>
      </c>
      <c r="M33" s="1">
        <f t="shared" si="12"/>
        <v>8.969896264623454</v>
      </c>
    </row>
    <row r="34" spans="1:13" ht="12.75">
      <c r="A34">
        <f t="shared" si="13"/>
        <v>31</v>
      </c>
      <c r="B34" s="2">
        <f t="shared" si="1"/>
        <v>1744.9402268886408</v>
      </c>
      <c r="C34" s="2">
        <f t="shared" si="2"/>
        <v>432.194237515066</v>
      </c>
      <c r="D34" s="2">
        <f t="shared" si="3"/>
        <v>432.194237515066</v>
      </c>
      <c r="E34" s="2">
        <f t="shared" si="4"/>
        <v>174.49402268886408</v>
      </c>
      <c r="F34" s="2">
        <f t="shared" si="5"/>
        <v>21.6097118757533</v>
      </c>
      <c r="G34" s="2">
        <f t="shared" si="6"/>
        <v>236.0905029504486</v>
      </c>
      <c r="H34" s="2">
        <f t="shared" si="7"/>
        <v>2609.328701918773</v>
      </c>
      <c r="I34" s="1">
        <f t="shared" si="8"/>
        <v>8.291731319092776</v>
      </c>
      <c r="J34">
        <f t="shared" si="9"/>
        <v>100</v>
      </c>
      <c r="K34" s="1">
        <f t="shared" si="10"/>
        <v>19.851517881943927</v>
      </c>
      <c r="L34" s="1">
        <f t="shared" si="11"/>
        <v>4.037398177544682</v>
      </c>
      <c r="M34" s="1">
        <f t="shared" si="12"/>
        <v>9.007424105902805</v>
      </c>
    </row>
    <row r="35" spans="1:13" ht="12.75">
      <c r="A35">
        <f t="shared" si="13"/>
        <v>32</v>
      </c>
      <c r="B35" s="2">
        <f t="shared" si="1"/>
        <v>1919.434249577505</v>
      </c>
      <c r="C35" s="2">
        <f t="shared" si="2"/>
        <v>453.8039493908193</v>
      </c>
      <c r="D35" s="2">
        <f t="shared" si="3"/>
        <v>453.8039493908193</v>
      </c>
      <c r="E35" s="2">
        <f t="shared" si="4"/>
        <v>191.9434249577505</v>
      </c>
      <c r="F35" s="2">
        <f t="shared" si="5"/>
        <v>22.690197469540962</v>
      </c>
      <c r="G35" s="2">
        <f t="shared" si="6"/>
        <v>239.17032696352783</v>
      </c>
      <c r="H35" s="2">
        <f t="shared" si="7"/>
        <v>2827.0421483591435</v>
      </c>
      <c r="I35" s="1">
        <f t="shared" si="8"/>
        <v>8.343657365983631</v>
      </c>
      <c r="J35">
        <f t="shared" si="9"/>
        <v>100</v>
      </c>
      <c r="K35" s="1">
        <f t="shared" si="10"/>
        <v>19.121719412239926</v>
      </c>
      <c r="L35" s="1">
        <f t="shared" si="11"/>
        <v>4.229655233618238</v>
      </c>
      <c r="M35" s="1">
        <f t="shared" si="12"/>
        <v>9.043914029388004</v>
      </c>
    </row>
    <row r="36" spans="1:13" ht="12.75">
      <c r="A36">
        <f t="shared" si="13"/>
        <v>33</v>
      </c>
      <c r="B36" s="2">
        <f t="shared" si="1"/>
        <v>2111.377674535255</v>
      </c>
      <c r="C36" s="2">
        <f t="shared" si="2"/>
        <v>476.4941468603603</v>
      </c>
      <c r="D36" s="2">
        <f t="shared" si="3"/>
        <v>476.4941468603603</v>
      </c>
      <c r="E36" s="2">
        <f t="shared" si="4"/>
        <v>211.13776745352556</v>
      </c>
      <c r="F36" s="2">
        <f t="shared" si="5"/>
        <v>23.824707343018012</v>
      </c>
      <c r="G36" s="2">
        <f t="shared" si="6"/>
        <v>241.5316720638167</v>
      </c>
      <c r="H36" s="2">
        <f t="shared" si="7"/>
        <v>3064.3659682559755</v>
      </c>
      <c r="I36" s="1">
        <f t="shared" si="8"/>
        <v>8.394774730704967</v>
      </c>
      <c r="J36">
        <f t="shared" si="9"/>
        <v>100</v>
      </c>
      <c r="K36" s="1">
        <f t="shared" si="10"/>
        <v>18.412586856925216</v>
      </c>
      <c r="L36" s="1">
        <f t="shared" si="11"/>
        <v>4.431067387600058</v>
      </c>
      <c r="M36" s="1">
        <f t="shared" si="12"/>
        <v>9.079370657153742</v>
      </c>
    </row>
    <row r="37" spans="1:13" ht="12.75">
      <c r="A37">
        <f t="shared" si="13"/>
        <v>34</v>
      </c>
      <c r="B37" s="2">
        <f t="shared" si="1"/>
        <v>2322.515441988781</v>
      </c>
      <c r="C37" s="2">
        <f t="shared" si="2"/>
        <v>500.3188542033783</v>
      </c>
      <c r="D37" s="2">
        <f t="shared" si="3"/>
        <v>500.3188542033783</v>
      </c>
      <c r="E37" s="2">
        <f t="shared" si="4"/>
        <v>232.25154419887812</v>
      </c>
      <c r="F37" s="2">
        <f t="shared" si="5"/>
        <v>25.015942710168915</v>
      </c>
      <c r="G37" s="2">
        <f t="shared" si="6"/>
        <v>243.05136729433127</v>
      </c>
      <c r="H37" s="2">
        <f t="shared" si="7"/>
        <v>3323.153150395537</v>
      </c>
      <c r="I37" s="1">
        <f t="shared" si="8"/>
        <v>8.445048170497898</v>
      </c>
      <c r="J37">
        <f t="shared" si="9"/>
        <v>100</v>
      </c>
      <c r="K37" s="1">
        <f t="shared" si="10"/>
        <v>17.723989498011967</v>
      </c>
      <c r="L37" s="1">
        <f t="shared" si="11"/>
        <v>4.642070596533395</v>
      </c>
      <c r="M37" s="1">
        <f t="shared" si="12"/>
        <v>9.113800525099403</v>
      </c>
    </row>
    <row r="38" spans="1:13" ht="12.75">
      <c r="A38">
        <f t="shared" si="13"/>
        <v>35</v>
      </c>
      <c r="B38" s="2">
        <f t="shared" si="1"/>
        <v>2554.766986187659</v>
      </c>
      <c r="C38" s="2">
        <f t="shared" si="2"/>
        <v>525.3347969135472</v>
      </c>
      <c r="D38" s="2">
        <f t="shared" si="3"/>
        <v>525.3347969135472</v>
      </c>
      <c r="E38" s="2">
        <f t="shared" si="4"/>
        <v>255.47669861876594</v>
      </c>
      <c r="F38" s="2">
        <f t="shared" si="5"/>
        <v>26.266739845677357</v>
      </c>
      <c r="G38" s="2">
        <f t="shared" si="6"/>
        <v>243.5913584491039</v>
      </c>
      <c r="H38" s="2">
        <f t="shared" si="7"/>
        <v>3605.436580014753</v>
      </c>
      <c r="I38" s="1">
        <f t="shared" si="8"/>
        <v>8.494445390987082</v>
      </c>
      <c r="J38">
        <f t="shared" si="9"/>
        <v>100</v>
      </c>
      <c r="K38" s="1">
        <f t="shared" si="10"/>
        <v>17.055760942569012</v>
      </c>
      <c r="L38" s="1">
        <f t="shared" si="11"/>
        <v>4.863121577320699</v>
      </c>
      <c r="M38" s="1">
        <f t="shared" si="12"/>
        <v>9.147211952871551</v>
      </c>
    </row>
    <row r="39" spans="1:13" ht="12.75">
      <c r="A39">
        <f t="shared" si="13"/>
        <v>36</v>
      </c>
      <c r="B39" s="2">
        <f t="shared" si="1"/>
        <v>2810.243684806425</v>
      </c>
      <c r="C39" s="2">
        <f t="shared" si="2"/>
        <v>551.6015367592245</v>
      </c>
      <c r="D39" s="2">
        <f t="shared" si="3"/>
        <v>551.6015367592245</v>
      </c>
      <c r="E39" s="2">
        <f t="shared" si="4"/>
        <v>281.0243684806425</v>
      </c>
      <c r="F39" s="2">
        <f t="shared" si="5"/>
        <v>27.580076837961222</v>
      </c>
      <c r="G39" s="2">
        <f t="shared" si="6"/>
        <v>242.99709144062075</v>
      </c>
      <c r="H39" s="2">
        <f t="shared" si="7"/>
        <v>3913.446758324874</v>
      </c>
      <c r="I39" s="1">
        <f t="shared" si="8"/>
        <v>8.542937075011892</v>
      </c>
      <c r="J39">
        <f t="shared" si="9"/>
        <v>100</v>
      </c>
      <c r="K39" s="1">
        <f t="shared" si="10"/>
        <v>16.407701735368335</v>
      </c>
      <c r="L39" s="1">
        <f t="shared" si="11"/>
        <v>5.094698795288353</v>
      </c>
      <c r="M39" s="1">
        <f t="shared" si="12"/>
        <v>9.179614913231584</v>
      </c>
    </row>
    <row r="40" spans="1:13" ht="12.75">
      <c r="A40">
        <f t="shared" si="13"/>
        <v>37</v>
      </c>
      <c r="B40" s="2">
        <f t="shared" si="1"/>
        <v>3091.2680532870672</v>
      </c>
      <c r="C40" s="2">
        <f t="shared" si="2"/>
        <v>579.1816135971857</v>
      </c>
      <c r="D40" s="2">
        <f t="shared" si="3"/>
        <v>579.1816135971857</v>
      </c>
      <c r="E40" s="2">
        <f t="shared" si="4"/>
        <v>309.1268053287068</v>
      </c>
      <c r="F40" s="2">
        <f t="shared" si="5"/>
        <v>28.959080679859284</v>
      </c>
      <c r="G40" s="2">
        <f t="shared" si="6"/>
        <v>241.09572758861964</v>
      </c>
      <c r="H40" s="2">
        <f t="shared" si="7"/>
        <v>4249.631280481439</v>
      </c>
      <c r="I40" s="1">
        <f t="shared" si="8"/>
        <v>8.590496892321752</v>
      </c>
      <c r="J40">
        <f t="shared" si="9"/>
        <v>100</v>
      </c>
      <c r="K40" s="1">
        <f t="shared" si="10"/>
        <v>15.779581963014289</v>
      </c>
      <c r="L40" s="1">
        <f t="shared" si="11"/>
        <v>5.337303499825893</v>
      </c>
      <c r="M40" s="1">
        <f t="shared" si="12"/>
        <v>9.211020901849286</v>
      </c>
    </row>
    <row r="41" spans="1:13" ht="12.75">
      <c r="A41">
        <f t="shared" si="13"/>
        <v>38</v>
      </c>
      <c r="B41" s="2">
        <f t="shared" si="1"/>
        <v>3400.394858615774</v>
      </c>
      <c r="C41" s="2">
        <f t="shared" si="2"/>
        <v>608.140694277045</v>
      </c>
      <c r="D41" s="2">
        <f t="shared" si="3"/>
        <v>608.140694277045</v>
      </c>
      <c r="E41" s="2">
        <f t="shared" si="4"/>
        <v>340.0394858615775</v>
      </c>
      <c r="F41" s="2">
        <f t="shared" si="5"/>
        <v>30.407034713852248</v>
      </c>
      <c r="G41" s="2">
        <f t="shared" si="6"/>
        <v>237.69417370161528</v>
      </c>
      <c r="H41" s="2">
        <f t="shared" si="7"/>
        <v>4616.676247169864</v>
      </c>
      <c r="I41" s="1">
        <f t="shared" si="8"/>
        <v>8.637101490999058</v>
      </c>
      <c r="J41">
        <f t="shared" si="9"/>
        <v>100</v>
      </c>
      <c r="K41" s="1">
        <f t="shared" si="10"/>
        <v>15.171143831770964</v>
      </c>
      <c r="L41" s="1">
        <f t="shared" si="11"/>
        <v>5.591460809341411</v>
      </c>
      <c r="M41" s="1">
        <f t="shared" si="12"/>
        <v>9.241442808411453</v>
      </c>
    </row>
    <row r="42" spans="1:13" ht="12.75">
      <c r="A42">
        <f t="shared" si="13"/>
        <v>39</v>
      </c>
      <c r="B42" s="2">
        <f t="shared" si="1"/>
        <v>3740.4343444773513</v>
      </c>
      <c r="C42" s="2">
        <f t="shared" si="2"/>
        <v>638.5477289908972</v>
      </c>
      <c r="D42" s="2">
        <f t="shared" si="3"/>
        <v>638.5477289908972</v>
      </c>
      <c r="E42" s="2">
        <f t="shared" si="4"/>
        <v>374.0434344477352</v>
      </c>
      <c r="F42" s="2">
        <f t="shared" si="5"/>
        <v>31.927386449544862</v>
      </c>
      <c r="G42" s="2">
        <f t="shared" si="6"/>
        <v>232.57690809361713</v>
      </c>
      <c r="H42" s="2">
        <f t="shared" si="7"/>
        <v>5017.529802459147</v>
      </c>
      <c r="I42" s="1">
        <f t="shared" si="8"/>
        <v>8.682730471624808</v>
      </c>
      <c r="J42">
        <f t="shared" si="9"/>
        <v>100</v>
      </c>
      <c r="K42" s="1">
        <f t="shared" si="10"/>
        <v>14.58210420316139</v>
      </c>
      <c r="L42" s="1">
        <f t="shared" si="11"/>
        <v>5.857720847881479</v>
      </c>
      <c r="M42" s="1">
        <f t="shared" si="12"/>
        <v>9.27089478984193</v>
      </c>
    </row>
    <row r="43" spans="1:13" ht="12.75">
      <c r="A43">
        <f t="shared" si="13"/>
        <v>40</v>
      </c>
      <c r="B43" s="2">
        <f t="shared" si="1"/>
        <v>4114.477778925087</v>
      </c>
      <c r="C43" s="2">
        <f t="shared" si="2"/>
        <v>670.4751154404421</v>
      </c>
      <c r="D43" s="2">
        <f t="shared" si="3"/>
        <v>670.4751154404422</v>
      </c>
      <c r="E43" s="2">
        <f t="shared" si="4"/>
        <v>411.4477778925087</v>
      </c>
      <c r="F43" s="2">
        <f t="shared" si="5"/>
        <v>33.523755772022106</v>
      </c>
      <c r="G43" s="2">
        <f t="shared" si="6"/>
        <v>225.50358177591136</v>
      </c>
      <c r="H43" s="2">
        <f t="shared" si="7"/>
        <v>5455.428009805971</v>
      </c>
      <c r="I43" s="1">
        <f t="shared" si="8"/>
        <v>8.727366345332015</v>
      </c>
      <c r="J43">
        <f t="shared" si="9"/>
        <v>100</v>
      </c>
      <c r="K43" s="1">
        <f t="shared" si="10"/>
        <v>14.012157073269272</v>
      </c>
      <c r="L43" s="1">
        <f t="shared" si="11"/>
        <v>6.136659935875835</v>
      </c>
      <c r="M43" s="1">
        <f t="shared" si="12"/>
        <v>9.299392146336539</v>
      </c>
    </row>
    <row r="44" spans="1:13" ht="12.75">
      <c r="A44">
        <f t="shared" si="13"/>
        <v>41</v>
      </c>
      <c r="B44" s="2">
        <f t="shared" si="1"/>
        <v>4525.925556817595</v>
      </c>
      <c r="C44" s="2">
        <f t="shared" si="2"/>
        <v>703.9988712124642</v>
      </c>
      <c r="D44" s="2">
        <f t="shared" si="3"/>
        <v>703.9988712124643</v>
      </c>
      <c r="E44" s="2">
        <f t="shared" si="4"/>
        <v>452.5925556817596</v>
      </c>
      <c r="F44" s="2">
        <f t="shared" si="5"/>
        <v>35.19994356062321</v>
      </c>
      <c r="G44" s="2">
        <f t="shared" si="6"/>
        <v>216.20637197008148</v>
      </c>
      <c r="H44" s="2">
        <f t="shared" si="7"/>
        <v>5933.923299242523</v>
      </c>
      <c r="I44" s="1">
        <f t="shared" si="8"/>
        <v>8.770994476995597</v>
      </c>
      <c r="J44">
        <f t="shared" si="9"/>
        <v>100</v>
      </c>
      <c r="K44" s="1">
        <f t="shared" si="10"/>
        <v>13.460975983502646</v>
      </c>
      <c r="L44" s="1">
        <f t="shared" si="11"/>
        <v>6.428881837584208</v>
      </c>
      <c r="M44" s="1">
        <f t="shared" si="12"/>
        <v>9.32695120082487</v>
      </c>
    </row>
    <row r="45" spans="1:13" ht="12.75">
      <c r="A45">
        <f t="shared" si="13"/>
        <v>42</v>
      </c>
      <c r="B45" s="2">
        <f t="shared" si="1"/>
        <v>4978.518112499354</v>
      </c>
      <c r="C45" s="2">
        <f t="shared" si="2"/>
        <v>739.1988147730874</v>
      </c>
      <c r="D45" s="2">
        <f t="shared" si="3"/>
        <v>739.1988147730874</v>
      </c>
      <c r="E45" s="2">
        <f t="shared" si="4"/>
        <v>497.85181124993557</v>
      </c>
      <c r="F45" s="2">
        <f t="shared" si="5"/>
        <v>36.95994073865437</v>
      </c>
      <c r="G45" s="2">
        <f t="shared" si="6"/>
        <v>204.38706278449752</v>
      </c>
      <c r="H45" s="2">
        <f t="shared" si="7"/>
        <v>6456.9157420455285</v>
      </c>
      <c r="I45" s="1">
        <f t="shared" si="8"/>
        <v>8.813603014885047</v>
      </c>
      <c r="J45">
        <f t="shared" si="9"/>
        <v>100</v>
      </c>
      <c r="K45" s="1">
        <f t="shared" si="10"/>
        <v>12.928216352356431</v>
      </c>
      <c r="L45" s="1">
        <f t="shared" si="11"/>
        <v>6.73501906794536</v>
      </c>
      <c r="M45" s="1">
        <f t="shared" si="12"/>
        <v>9.353589182382182</v>
      </c>
    </row>
    <row r="46" spans="1:13" ht="12.75">
      <c r="A46">
        <f t="shared" si="13"/>
        <v>43</v>
      </c>
      <c r="B46" s="2">
        <f t="shared" si="1"/>
        <v>5476.36992374929</v>
      </c>
      <c r="C46" s="2">
        <f t="shared" si="2"/>
        <v>776.1587555117418</v>
      </c>
      <c r="D46" s="2">
        <f t="shared" si="3"/>
        <v>776.1587555117418</v>
      </c>
      <c r="E46" s="2">
        <f t="shared" si="4"/>
        <v>547.6369923749292</v>
      </c>
      <c r="F46" s="2">
        <f t="shared" si="5"/>
        <v>38.807937775587085</v>
      </c>
      <c r="G46" s="2">
        <f t="shared" si="6"/>
        <v>189.71382536122553</v>
      </c>
      <c r="H46" s="2">
        <f t="shared" si="7"/>
        <v>7028.687434772774</v>
      </c>
      <c r="I46" s="1">
        <f t="shared" si="8"/>
        <v>8.855182808163931</v>
      </c>
      <c r="J46">
        <f t="shared" si="9"/>
        <v>100</v>
      </c>
      <c r="K46" s="1">
        <f t="shared" si="10"/>
        <v>12.413517719417701</v>
      </c>
      <c r="L46" s="1">
        <f t="shared" si="11"/>
        <v>7.055734261657045</v>
      </c>
      <c r="M46" s="1">
        <f t="shared" si="12"/>
        <v>9.379324114029117</v>
      </c>
    </row>
    <row r="47" spans="1:13" ht="12.75">
      <c r="A47">
        <f t="shared" si="13"/>
        <v>44</v>
      </c>
      <c r="B47" s="2">
        <f t="shared" si="1"/>
        <v>6024.006916124219</v>
      </c>
      <c r="C47" s="2">
        <f t="shared" si="2"/>
        <v>814.9666932873289</v>
      </c>
      <c r="D47" s="2">
        <f t="shared" si="3"/>
        <v>814.966693287329</v>
      </c>
      <c r="E47" s="2">
        <f t="shared" si="4"/>
        <v>602.4006916124221</v>
      </c>
      <c r="F47" s="2">
        <f t="shared" si="5"/>
        <v>40.748334664366446</v>
      </c>
      <c r="G47" s="2">
        <f t="shared" si="6"/>
        <v>171.8176670105405</v>
      </c>
      <c r="H47" s="2">
        <f t="shared" si="7"/>
        <v>7653.940302698877</v>
      </c>
      <c r="I47" s="1">
        <f t="shared" si="8"/>
        <v>8.895727313649076</v>
      </c>
      <c r="J47">
        <f t="shared" si="9"/>
        <v>100</v>
      </c>
      <c r="K47" s="1">
        <f t="shared" si="10"/>
        <v>11.916505894478103</v>
      </c>
      <c r="L47" s="1">
        <f t="shared" si="11"/>
        <v>7.391721607450237</v>
      </c>
      <c r="M47" s="1">
        <f t="shared" si="12"/>
        <v>9.404174705276096</v>
      </c>
    </row>
    <row r="48" spans="1:13" ht="12.75">
      <c r="A48">
        <f t="shared" si="13"/>
        <v>45</v>
      </c>
      <c r="B48" s="2">
        <f t="shared" si="1"/>
        <v>6626.407607736641</v>
      </c>
      <c r="C48" s="2">
        <f t="shared" si="2"/>
        <v>855.7150279516953</v>
      </c>
      <c r="D48" s="2">
        <f t="shared" si="3"/>
        <v>855.7150279516953</v>
      </c>
      <c r="E48" s="2">
        <f t="shared" si="4"/>
        <v>662.6407607736643</v>
      </c>
      <c r="F48" s="2">
        <f t="shared" si="5"/>
        <v>42.78575139758476</v>
      </c>
      <c r="G48" s="2">
        <f t="shared" si="6"/>
        <v>150.28851578044635</v>
      </c>
      <c r="H48" s="2">
        <f t="shared" si="7"/>
        <v>8337.837663640032</v>
      </c>
      <c r="I48" s="1">
        <f t="shared" si="8"/>
        <v>8.935232493255853</v>
      </c>
      <c r="J48">
        <f t="shared" si="9"/>
        <v>100</v>
      </c>
      <c r="K48" s="1">
        <f t="shared" si="10"/>
        <v>11.436795006140283</v>
      </c>
      <c r="L48" s="1">
        <f t="shared" si="11"/>
        <v>7.743708350662153</v>
      </c>
      <c r="M48" s="1">
        <f t="shared" si="12"/>
        <v>9.428160249692988</v>
      </c>
    </row>
    <row r="49" spans="1:13" ht="12.75">
      <c r="A49">
        <f t="shared" si="13"/>
        <v>46</v>
      </c>
      <c r="B49" s="2">
        <f t="shared" si="1"/>
        <v>7289.048368510305</v>
      </c>
      <c r="C49" s="2">
        <f t="shared" si="2"/>
        <v>898.50077934928</v>
      </c>
      <c r="D49" s="2">
        <f t="shared" si="3"/>
        <v>898.50077934928</v>
      </c>
      <c r="E49" s="2">
        <f t="shared" si="4"/>
        <v>728.9048368510307</v>
      </c>
      <c r="F49" s="2">
        <f t="shared" si="5"/>
        <v>44.925038967464005</v>
      </c>
      <c r="G49" s="2">
        <f t="shared" si="6"/>
        <v>124.67090353078527</v>
      </c>
      <c r="H49" s="2">
        <f t="shared" si="7"/>
        <v>9086.049927208865</v>
      </c>
      <c r="I49" s="1">
        <f t="shared" si="8"/>
        <v>8.973696703543027</v>
      </c>
      <c r="J49">
        <f t="shared" si="9"/>
        <v>100</v>
      </c>
      <c r="K49" s="1">
        <f t="shared" si="10"/>
        <v>10.973989445720383</v>
      </c>
      <c r="L49" s="1">
        <f t="shared" si="11"/>
        <v>8.112456367360352</v>
      </c>
      <c r="M49" s="1">
        <f t="shared" si="12"/>
        <v>9.451300527713984</v>
      </c>
    </row>
    <row r="50" spans="1:13" ht="12.75">
      <c r="A50">
        <f t="shared" si="13"/>
        <v>47</v>
      </c>
      <c r="B50" s="2">
        <f t="shared" si="1"/>
        <v>8017.953205361337</v>
      </c>
      <c r="C50" s="2">
        <f t="shared" si="2"/>
        <v>943.4258183167441</v>
      </c>
      <c r="D50" s="2">
        <f t="shared" si="3"/>
        <v>943.4258183167441</v>
      </c>
      <c r="E50" s="2">
        <f t="shared" si="4"/>
        <v>801.7953205361338</v>
      </c>
      <c r="F50" s="2">
        <f t="shared" si="5"/>
        <v>47.171290915837204</v>
      </c>
      <c r="G50" s="2">
        <f t="shared" si="6"/>
        <v>94.45920686477314</v>
      </c>
      <c r="H50" s="2">
        <f t="shared" si="7"/>
        <v>9904.804841994825</v>
      </c>
      <c r="I50" s="1">
        <f t="shared" si="8"/>
        <v>9.011120578747153</v>
      </c>
      <c r="J50">
        <f t="shared" si="9"/>
        <v>100</v>
      </c>
      <c r="K50" s="1">
        <f t="shared" si="10"/>
        <v>10.52768570355065</v>
      </c>
      <c r="L50" s="1">
        <f t="shared" si="11"/>
        <v>8.49876381342513</v>
      </c>
      <c r="M50" s="1">
        <f t="shared" si="12"/>
        <v>9.473615714822468</v>
      </c>
    </row>
    <row r="51" spans="1:13" ht="12.75">
      <c r="A51">
        <f t="shared" si="13"/>
        <v>48</v>
      </c>
      <c r="B51" s="2">
        <f t="shared" si="1"/>
        <v>8819.74852589747</v>
      </c>
      <c r="C51" s="2">
        <f t="shared" si="2"/>
        <v>990.5971092325813</v>
      </c>
      <c r="D51" s="2">
        <f t="shared" si="3"/>
        <v>990.5971092325813</v>
      </c>
      <c r="E51" s="2">
        <f t="shared" si="4"/>
        <v>881.9748525897471</v>
      </c>
      <c r="F51" s="2">
        <f t="shared" si="5"/>
        <v>49.52985546162907</v>
      </c>
      <c r="G51" s="2">
        <f t="shared" si="6"/>
        <v>59.092401181205105</v>
      </c>
      <c r="H51" s="2">
        <f t="shared" si="7"/>
        <v>10800.942744362634</v>
      </c>
      <c r="I51" s="1">
        <f t="shared" si="8"/>
        <v>9.047506908650277</v>
      </c>
      <c r="J51">
        <f t="shared" si="9"/>
        <v>100</v>
      </c>
      <c r="K51" s="1">
        <f t="shared" si="10"/>
        <v>10.097474095972046</v>
      </c>
      <c r="L51" s="1">
        <f t="shared" si="11"/>
        <v>8.903466852159662</v>
      </c>
      <c r="M51" s="1">
        <f t="shared" si="12"/>
        <v>9.495126295201398</v>
      </c>
    </row>
    <row r="52" spans="1:13" ht="12.75">
      <c r="A52">
        <f t="shared" si="13"/>
        <v>49</v>
      </c>
      <c r="B52" s="2">
        <f t="shared" si="1"/>
        <v>9701.723378487217</v>
      </c>
      <c r="C52" s="2">
        <f t="shared" si="2"/>
        <v>1040.1269646942103</v>
      </c>
      <c r="D52" s="2">
        <f t="shared" si="3"/>
        <v>1040.1269646942103</v>
      </c>
      <c r="E52" s="2">
        <f t="shared" si="4"/>
        <v>970.1723378487218</v>
      </c>
      <c r="F52" s="2">
        <f t="shared" si="5"/>
        <v>52.006348234710515</v>
      </c>
      <c r="G52" s="2">
        <f t="shared" si="6"/>
        <v>17.94827861077806</v>
      </c>
      <c r="H52" s="2">
        <f t="shared" si="7"/>
        <v>11781.977307875639</v>
      </c>
      <c r="I52" s="1">
        <f t="shared" si="8"/>
        <v>9.082860512569965</v>
      </c>
      <c r="J52">
        <f t="shared" si="9"/>
        <v>100</v>
      </c>
      <c r="K52" s="1">
        <f t="shared" si="10"/>
        <v>9.682940382375078</v>
      </c>
      <c r="L52" s="1">
        <f t="shared" si="11"/>
        <v>9.327441464167263</v>
      </c>
      <c r="M52" s="1">
        <f t="shared" si="12"/>
        <v>9.515852980881245</v>
      </c>
    </row>
    <row r="53" spans="1:13" ht="12.75">
      <c r="A53">
        <f t="shared" si="13"/>
        <v>50</v>
      </c>
      <c r="B53" s="2">
        <f t="shared" si="1"/>
        <v>10671.89571633594</v>
      </c>
      <c r="C53" s="2">
        <f t="shared" si="2"/>
        <v>1092.1333129289208</v>
      </c>
      <c r="D53" s="2">
        <f t="shared" si="3"/>
        <v>1092.1333129289208</v>
      </c>
      <c r="E53" s="2">
        <f t="shared" si="4"/>
        <v>1067.189571633594</v>
      </c>
      <c r="F53" s="2">
        <f t="shared" si="5"/>
        <v>54.60666564644603</v>
      </c>
      <c r="G53" s="2">
        <f t="shared" si="6"/>
        <v>-29.662924351119273</v>
      </c>
      <c r="H53" s="2">
        <f t="shared" si="7"/>
        <v>12856.162342193782</v>
      </c>
      <c r="I53" s="1">
        <f t="shared" si="8"/>
        <v>9.117188110692638</v>
      </c>
      <c r="J53">
        <f t="shared" si="9"/>
        <v>100</v>
      </c>
      <c r="K53" s="1">
        <f t="shared" si="10"/>
        <v>9.28366727259911</v>
      </c>
      <c r="L53" s="1">
        <f t="shared" si="11"/>
        <v>9.771605343413325</v>
      </c>
      <c r="M53" s="1">
        <f t="shared" si="12"/>
        <v>9.535816636370043</v>
      </c>
    </row>
    <row r="54" spans="2:13" ht="12.75">
      <c r="B54" s="2"/>
      <c r="C54" s="2"/>
      <c r="D54" s="2"/>
      <c r="E54" s="2"/>
      <c r="F54" s="2"/>
      <c r="G54" s="2"/>
      <c r="H54" s="2"/>
      <c r="I54" s="1"/>
      <c r="J54" s="2"/>
      <c r="K54" s="1"/>
      <c r="L54" s="1"/>
      <c r="M54" s="1"/>
    </row>
    <row r="55" spans="2:13" ht="12.75">
      <c r="B55" s="2"/>
      <c r="C55" s="2"/>
      <c r="D55" s="2"/>
      <c r="E55" s="2"/>
      <c r="F55" s="2"/>
      <c r="G55" s="2"/>
      <c r="H55" s="2"/>
      <c r="I55" s="1"/>
      <c r="J55" s="2"/>
      <c r="K55" s="1"/>
      <c r="L55" s="1"/>
      <c r="M55" s="1"/>
    </row>
    <row r="56" spans="2:13" ht="12.75">
      <c r="B56" s="2"/>
      <c r="C56" s="2"/>
      <c r="D56" s="2"/>
      <c r="E56" s="2"/>
      <c r="F56" s="2"/>
      <c r="G56" s="2"/>
      <c r="H56" s="2"/>
      <c r="I56" s="1"/>
      <c r="J56" s="2"/>
      <c r="K56" s="1"/>
      <c r="L56" s="1"/>
      <c r="M56" s="1"/>
    </row>
    <row r="57" spans="2:13" ht="12.75">
      <c r="B57" s="2"/>
      <c r="C57" s="2"/>
      <c r="D57" s="2"/>
      <c r="E57" s="2"/>
      <c r="F57" s="2"/>
      <c r="G57" s="2"/>
      <c r="H57" s="2"/>
      <c r="I57" s="1"/>
      <c r="J57" s="2"/>
      <c r="K57" s="1"/>
      <c r="L57" s="1"/>
      <c r="M57" s="1"/>
    </row>
    <row r="58" spans="2:13" ht="12.75">
      <c r="B58" s="2"/>
      <c r="C58" s="2"/>
      <c r="D58" s="2"/>
      <c r="E58" s="2"/>
      <c r="F58" s="2"/>
      <c r="G58" s="2"/>
      <c r="H58" s="2"/>
      <c r="I58" s="1"/>
      <c r="J58" s="2"/>
      <c r="K58" s="1"/>
      <c r="L58" s="1"/>
      <c r="M58" s="1"/>
    </row>
    <row r="59" spans="2:13" ht="12.75">
      <c r="B59" s="2"/>
      <c r="C59" s="2"/>
      <c r="D59" s="2"/>
      <c r="E59" s="2"/>
      <c r="F59" s="2"/>
      <c r="G59" s="2"/>
      <c r="H59" s="2"/>
      <c r="I59" s="1"/>
      <c r="J59" s="2"/>
      <c r="K59" s="1"/>
      <c r="L59" s="1"/>
      <c r="M59" s="1"/>
    </row>
    <row r="60" spans="2:13" ht="12.75">
      <c r="B60" s="2"/>
      <c r="C60" s="2"/>
      <c r="D60" s="2"/>
      <c r="E60" s="2"/>
      <c r="F60" s="2"/>
      <c r="G60" s="2"/>
      <c r="H60" s="2"/>
      <c r="I60" s="1"/>
      <c r="J60" s="2"/>
      <c r="K60" s="1"/>
      <c r="L60" s="1"/>
      <c r="M60" s="1"/>
    </row>
    <row r="61" spans="2:13" ht="12.75">
      <c r="B61" s="2"/>
      <c r="C61" s="2"/>
      <c r="D61" s="2"/>
      <c r="E61" s="2"/>
      <c r="F61" s="2"/>
      <c r="G61" s="2"/>
      <c r="H61" s="2"/>
      <c r="I61" s="1"/>
      <c r="J61" s="2"/>
      <c r="K61" s="1"/>
      <c r="L61" s="1"/>
      <c r="M61" s="1"/>
    </row>
    <row r="62" spans="2:13" ht="12.75">
      <c r="B62" s="2"/>
      <c r="C62" s="2"/>
      <c r="D62" s="2"/>
      <c r="E62" s="2"/>
      <c r="F62" s="2"/>
      <c r="G62" s="2"/>
      <c r="H62" s="2"/>
      <c r="I62" s="1"/>
      <c r="J62" s="2"/>
      <c r="K62" s="1"/>
      <c r="L62" s="1"/>
      <c r="M62" s="1"/>
    </row>
    <row r="63" spans="2:13" ht="12.75">
      <c r="B63" s="2"/>
      <c r="C63" s="2"/>
      <c r="D63" s="2"/>
      <c r="E63" s="2"/>
      <c r="F63" s="2"/>
      <c r="G63" s="2"/>
      <c r="H63" s="2"/>
      <c r="I63" s="1"/>
      <c r="J63" s="2"/>
      <c r="K63" s="1"/>
      <c r="L63" s="1"/>
      <c r="M63" s="1"/>
    </row>
    <row r="64" spans="2:13" ht="12.75">
      <c r="B64" s="2"/>
      <c r="C64" s="2"/>
      <c r="D64" s="2"/>
      <c r="E64" s="2"/>
      <c r="F64" s="2"/>
      <c r="G64" s="2"/>
      <c r="H64" s="2"/>
      <c r="I64" s="1"/>
      <c r="J64" s="2"/>
      <c r="K64" s="1"/>
      <c r="L64" s="1"/>
      <c r="M64" s="1"/>
    </row>
    <row r="65" spans="2:13" ht="12.75">
      <c r="B65" s="2"/>
      <c r="C65" s="2"/>
      <c r="D65" s="2"/>
      <c r="E65" s="2"/>
      <c r="F65" s="2"/>
      <c r="G65" s="2"/>
      <c r="H65" s="2"/>
      <c r="I65" s="1"/>
      <c r="J65" s="2"/>
      <c r="K65" s="1"/>
      <c r="L65" s="1"/>
      <c r="M65" s="1"/>
    </row>
    <row r="66" spans="2:13" ht="12.75">
      <c r="B66" s="2"/>
      <c r="C66" s="2"/>
      <c r="D66" s="2"/>
      <c r="E66" s="2"/>
      <c r="F66" s="2"/>
      <c r="G66" s="2"/>
      <c r="H66" s="2"/>
      <c r="I66" s="1"/>
      <c r="J66" s="2"/>
      <c r="K66" s="1"/>
      <c r="L66" s="1"/>
      <c r="M66" s="1"/>
    </row>
    <row r="67" spans="2:13" ht="12.75">
      <c r="B67" s="2"/>
      <c r="C67" s="2"/>
      <c r="D67" s="2"/>
      <c r="E67" s="2"/>
      <c r="F67" s="2"/>
      <c r="G67" s="2"/>
      <c r="H67" s="2"/>
      <c r="I67" s="1"/>
      <c r="J67" s="2"/>
      <c r="K67" s="1"/>
      <c r="L67" s="1"/>
      <c r="M67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UTENTE</cp:lastModifiedBy>
  <cp:lastPrinted>1997-12-16T15:53:34Z</cp:lastPrinted>
  <dcterms:created xsi:type="dcterms:W3CDTF">1997-12-13T11:00:59Z</dcterms:created>
  <dcterms:modified xsi:type="dcterms:W3CDTF">2013-01-18T18:39:33Z</dcterms:modified>
  <cp:category/>
  <cp:version/>
  <cp:contentType/>
  <cp:contentStatus/>
</cp:coreProperties>
</file>